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ssessor Shared Files\AGSALES\"/>
    </mc:Choice>
  </mc:AlternateContent>
  <bookViews>
    <workbookView xWindow="1500" yWindow="600" windowWidth="11265" windowHeight="6885" tabRatio="599"/>
  </bookViews>
  <sheets>
    <sheet name="ALL 18 AG SALES" sheetId="14" r:id="rId1"/>
    <sheet name="Sheet1" sheetId="15" r:id="rId2"/>
  </sheets>
  <definedNames>
    <definedName name="_xlnm.Print_Titles" localSheetId="0">'ALL 18 AG SALES'!$1:$3</definedName>
  </definedNames>
  <calcPr calcId="162913"/>
</workbook>
</file>

<file path=xl/calcChain.xml><?xml version="1.0" encoding="utf-8"?>
<calcChain xmlns="http://schemas.openxmlformats.org/spreadsheetml/2006/main">
  <c r="H232" i="14" l="1"/>
  <c r="H233" i="14"/>
  <c r="H234" i="14"/>
  <c r="H235" i="14"/>
  <c r="H236" i="14"/>
  <c r="H237" i="14"/>
  <c r="J304" i="14" l="1"/>
  <c r="J305" i="14"/>
  <c r="J306" i="14"/>
  <c r="J303" i="14"/>
  <c r="H304" i="14"/>
  <c r="H305" i="14"/>
  <c r="H306" i="14"/>
  <c r="H303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J119" i="14"/>
  <c r="J120" i="14"/>
  <c r="J121" i="14"/>
  <c r="H119" i="14"/>
  <c r="H120" i="14"/>
  <c r="H121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06" i="14"/>
  <c r="J207" i="14"/>
  <c r="J208" i="14"/>
  <c r="J209" i="14"/>
  <c r="J210" i="14"/>
  <c r="J211" i="14"/>
  <c r="J212" i="14"/>
  <c r="J187" i="14"/>
  <c r="J188" i="14"/>
  <c r="J189" i="14"/>
  <c r="J190" i="14"/>
  <c r="J191" i="14"/>
  <c r="J192" i="14"/>
  <c r="H187" i="14"/>
  <c r="H188" i="14"/>
  <c r="H189" i="14"/>
  <c r="H190" i="14"/>
  <c r="H191" i="14"/>
  <c r="H192" i="14"/>
  <c r="H177" i="14"/>
  <c r="H178" i="14"/>
  <c r="H179" i="14"/>
  <c r="H154" i="14"/>
  <c r="H155" i="14"/>
  <c r="H156" i="14"/>
  <c r="H157" i="14"/>
  <c r="H158" i="14"/>
  <c r="H159" i="14"/>
  <c r="J19" i="14" l="1"/>
  <c r="J20" i="14"/>
  <c r="J21" i="14"/>
  <c r="J22" i="14"/>
  <c r="J23" i="14"/>
  <c r="J24" i="14"/>
  <c r="H19" i="14"/>
  <c r="H20" i="14"/>
  <c r="H21" i="14"/>
  <c r="H22" i="14"/>
  <c r="H23" i="14"/>
  <c r="H24" i="14"/>
  <c r="J253" i="14" l="1"/>
  <c r="J254" i="14"/>
  <c r="J255" i="14"/>
  <c r="J256" i="14"/>
  <c r="J257" i="14"/>
  <c r="J258" i="14"/>
  <c r="J259" i="14"/>
  <c r="J260" i="14"/>
  <c r="J261" i="14"/>
  <c r="J262" i="14"/>
  <c r="H253" i="14"/>
  <c r="H254" i="14"/>
  <c r="H255" i="14"/>
  <c r="H256" i="14"/>
  <c r="H257" i="14"/>
  <c r="H258" i="14"/>
  <c r="H259" i="14"/>
  <c r="H260" i="14"/>
  <c r="H261" i="14"/>
  <c r="H262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6" i="14"/>
  <c r="J17" i="14"/>
  <c r="J18" i="14"/>
  <c r="H16" i="14"/>
  <c r="H17" i="14"/>
  <c r="H18" i="14"/>
  <c r="J69" i="14" l="1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J95" i="14"/>
  <c r="J96" i="14"/>
  <c r="J97" i="14"/>
  <c r="J98" i="14"/>
  <c r="J99" i="14"/>
  <c r="J100" i="14"/>
  <c r="J101" i="14"/>
  <c r="J102" i="14"/>
  <c r="J103" i="14"/>
  <c r="H95" i="14"/>
  <c r="H96" i="14"/>
  <c r="H97" i="14"/>
  <c r="H98" i="14"/>
  <c r="H99" i="14"/>
  <c r="H100" i="14"/>
  <c r="H101" i="14"/>
  <c r="H102" i="14"/>
  <c r="H103" i="14"/>
  <c r="J147" i="14"/>
  <c r="J148" i="14"/>
  <c r="J149" i="14"/>
  <c r="H147" i="14"/>
  <c r="H148" i="14"/>
  <c r="H149" i="14"/>
  <c r="J146" i="14"/>
  <c r="H143" i="14"/>
  <c r="J66" i="14"/>
  <c r="J67" i="14"/>
  <c r="J68" i="14"/>
  <c r="H66" i="14"/>
  <c r="H67" i="14"/>
  <c r="H68" i="14"/>
  <c r="J57" i="14"/>
  <c r="H37" i="14"/>
  <c r="J29" i="14" l="1"/>
  <c r="J30" i="14"/>
  <c r="J31" i="14"/>
  <c r="J32" i="14"/>
  <c r="J33" i="14"/>
  <c r="J34" i="14"/>
  <c r="H29" i="14"/>
  <c r="H30" i="14"/>
  <c r="H31" i="14"/>
  <c r="H32" i="14"/>
  <c r="H33" i="14"/>
  <c r="H34" i="14"/>
  <c r="J45" i="14" l="1"/>
  <c r="H45" i="14"/>
  <c r="J44" i="14"/>
  <c r="H44" i="14"/>
  <c r="J43" i="14"/>
  <c r="H43" i="14"/>
  <c r="J42" i="14"/>
  <c r="H42" i="14"/>
  <c r="J41" i="14"/>
  <c r="H41" i="14"/>
  <c r="C16" i="15" l="1"/>
  <c r="D16" i="15"/>
  <c r="E16" i="15"/>
  <c r="B16" i="15"/>
  <c r="J46" i="14"/>
  <c r="J47" i="14"/>
  <c r="J48" i="14"/>
  <c r="J49" i="14"/>
  <c r="J50" i="14"/>
  <c r="J51" i="14"/>
  <c r="J52" i="14"/>
  <c r="J53" i="14"/>
  <c r="J54" i="14"/>
  <c r="J55" i="14"/>
  <c r="J60" i="14"/>
  <c r="J61" i="14"/>
  <c r="J62" i="14"/>
  <c r="J36" i="14"/>
  <c r="J37" i="14"/>
  <c r="J38" i="14"/>
  <c r="J39" i="14"/>
  <c r="J28" i="14"/>
  <c r="J9" i="14"/>
  <c r="J10" i="14"/>
  <c r="J11" i="14"/>
  <c r="H242" i="14"/>
  <c r="H243" i="14"/>
  <c r="H244" i="14"/>
  <c r="H245" i="14"/>
  <c r="H246" i="14"/>
  <c r="H219" i="14"/>
  <c r="H222" i="14"/>
  <c r="H225" i="14"/>
  <c r="H228" i="14"/>
  <c r="H231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184" i="14"/>
  <c r="H185" i="14"/>
  <c r="H186" i="14"/>
  <c r="H174" i="14"/>
  <c r="H175" i="14"/>
  <c r="H176" i="14"/>
  <c r="H180" i="14"/>
  <c r="H164" i="14"/>
  <c r="H165" i="14"/>
  <c r="H166" i="14"/>
  <c r="H167" i="14"/>
  <c r="H168" i="14"/>
  <c r="H169" i="14"/>
  <c r="H170" i="14"/>
  <c r="H171" i="14"/>
  <c r="H144" i="14"/>
  <c r="H145" i="14"/>
  <c r="H146" i="14"/>
  <c r="H139" i="14"/>
  <c r="H108" i="14"/>
  <c r="H109" i="14"/>
  <c r="H110" i="14"/>
  <c r="H111" i="14"/>
  <c r="H112" i="14"/>
  <c r="H113" i="14"/>
  <c r="H114" i="14"/>
  <c r="H115" i="14"/>
  <c r="H116" i="14"/>
  <c r="H117" i="14"/>
  <c r="H118" i="14"/>
  <c r="H63" i="14"/>
  <c r="H57" i="14"/>
  <c r="H58" i="14"/>
  <c r="H46" i="14"/>
  <c r="H47" i="14"/>
  <c r="H48" i="14"/>
  <c r="H49" i="14"/>
  <c r="H50" i="14"/>
  <c r="H51" i="14"/>
  <c r="H52" i="14"/>
  <c r="H53" i="14"/>
  <c r="H54" i="14"/>
  <c r="H55" i="14"/>
  <c r="H60" i="14"/>
  <c r="H61" i="14"/>
  <c r="H62" i="14"/>
  <c r="H36" i="14"/>
  <c r="H38" i="14"/>
  <c r="H39" i="14"/>
  <c r="H28" i="14"/>
  <c r="H11" i="14"/>
  <c r="H5" i="14" l="1"/>
  <c r="J5" i="14"/>
  <c r="H6" i="14"/>
  <c r="J6" i="14"/>
  <c r="H7" i="14"/>
  <c r="J7" i="14"/>
  <c r="H8" i="14"/>
  <c r="J8" i="14"/>
  <c r="H13" i="14"/>
  <c r="J13" i="14"/>
  <c r="H15" i="14"/>
  <c r="J15" i="14"/>
  <c r="H65" i="14"/>
  <c r="J65" i="14"/>
  <c r="H94" i="14"/>
  <c r="J94" i="14"/>
  <c r="H107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H123" i="14"/>
  <c r="J123" i="14"/>
  <c r="H125" i="14"/>
  <c r="J125" i="14"/>
  <c r="J139" i="14"/>
  <c r="H141" i="14"/>
  <c r="J141" i="14"/>
  <c r="J143" i="14"/>
  <c r="J144" i="14"/>
  <c r="H151" i="14"/>
  <c r="J151" i="14"/>
  <c r="H153" i="14"/>
  <c r="J153" i="14"/>
  <c r="J154" i="14"/>
  <c r="J158" i="14"/>
  <c r="J159" i="14"/>
  <c r="H163" i="14"/>
  <c r="J163" i="14"/>
  <c r="J164" i="14"/>
  <c r="J165" i="14"/>
  <c r="J166" i="14"/>
  <c r="J167" i="14"/>
  <c r="J168" i="14"/>
  <c r="J169" i="14"/>
  <c r="J170" i="14"/>
  <c r="J171" i="14"/>
  <c r="H173" i="14"/>
  <c r="J173" i="14"/>
  <c r="J174" i="14"/>
  <c r="J175" i="14"/>
  <c r="J176" i="14"/>
  <c r="J177" i="14"/>
  <c r="J178" i="14"/>
  <c r="J179" i="14"/>
  <c r="J180" i="14"/>
  <c r="H183" i="14"/>
  <c r="J183" i="14"/>
  <c r="J184" i="14"/>
  <c r="J186" i="14"/>
  <c r="H196" i="14"/>
  <c r="J196" i="14"/>
  <c r="J197" i="14"/>
  <c r="J198" i="14"/>
  <c r="J199" i="14"/>
  <c r="J201" i="14"/>
  <c r="J202" i="14"/>
  <c r="J203" i="14"/>
  <c r="J204" i="14"/>
  <c r="J205" i="14"/>
  <c r="H216" i="14"/>
  <c r="J216" i="14"/>
  <c r="H241" i="14"/>
  <c r="J241" i="14"/>
  <c r="J242" i="14"/>
  <c r="J243" i="14"/>
  <c r="J244" i="14"/>
  <c r="J245" i="14"/>
  <c r="J246" i="14"/>
  <c r="H250" i="14"/>
  <c r="J250" i="14"/>
  <c r="H252" i="14"/>
  <c r="J252" i="14"/>
  <c r="H263" i="14"/>
  <c r="J263" i="14"/>
  <c r="H265" i="14"/>
  <c r="J265" i="14"/>
  <c r="H266" i="14"/>
  <c r="J266" i="14"/>
  <c r="H267" i="14"/>
  <c r="J267" i="14"/>
  <c r="H268" i="14"/>
  <c r="J268" i="14"/>
  <c r="H269" i="14"/>
  <c r="J269" i="14"/>
  <c r="H270" i="14"/>
  <c r="J270" i="14"/>
  <c r="H271" i="14"/>
  <c r="J271" i="14"/>
  <c r="H297" i="14"/>
  <c r="J297" i="14"/>
  <c r="H299" i="14"/>
  <c r="J299" i="14"/>
  <c r="H300" i="14"/>
  <c r="J300" i="14"/>
  <c r="J105" i="14" l="1"/>
  <c r="H105" i="14"/>
  <c r="J26" i="14"/>
  <c r="H26" i="14"/>
  <c r="J181" i="14"/>
  <c r="H181" i="14"/>
  <c r="J161" i="14"/>
  <c r="J160" i="14"/>
  <c r="H161" i="14"/>
  <c r="H160" i="14"/>
  <c r="J92" i="14"/>
  <c r="H92" i="14"/>
  <c r="H182" i="14"/>
  <c r="J182" i="14"/>
  <c r="J308" i="14"/>
  <c r="J307" i="14"/>
  <c r="J301" i="14"/>
  <c r="H308" i="14"/>
  <c r="H307" i="14"/>
  <c r="H302" i="14"/>
  <c r="H301" i="14"/>
  <c r="H298" i="14"/>
  <c r="H264" i="14"/>
  <c r="H251" i="14"/>
  <c r="H247" i="14"/>
  <c r="H240" i="14"/>
  <c r="H215" i="14"/>
  <c r="H195" i="14"/>
  <c r="H172" i="14"/>
  <c r="H162" i="14"/>
  <c r="H152" i="14"/>
  <c r="H142" i="14"/>
  <c r="H124" i="14"/>
  <c r="H106" i="14"/>
  <c r="H93" i="14"/>
  <c r="H64" i="14"/>
  <c r="H56" i="14"/>
  <c r="H40" i="14"/>
  <c r="H27" i="14"/>
  <c r="H14" i="14"/>
  <c r="J302" i="14"/>
  <c r="J298" i="14"/>
  <c r="J264" i="14"/>
  <c r="J251" i="14"/>
  <c r="J247" i="14"/>
  <c r="J240" i="14"/>
  <c r="J215" i="14"/>
  <c r="J195" i="14"/>
  <c r="J172" i="14"/>
  <c r="J162" i="14"/>
  <c r="J152" i="14"/>
  <c r="J142" i="14"/>
  <c r="J124" i="14"/>
  <c r="J106" i="14"/>
  <c r="J93" i="14"/>
  <c r="J64" i="14"/>
  <c r="J56" i="14"/>
  <c r="J40" i="14"/>
  <c r="J27" i="14"/>
  <c r="J14" i="14"/>
</calcChain>
</file>

<file path=xl/sharedStrings.xml><?xml version="1.0" encoding="utf-8"?>
<sst xmlns="http://schemas.openxmlformats.org/spreadsheetml/2006/main" count="780" uniqueCount="576">
  <si>
    <t>SALE</t>
  </si>
  <si>
    <t>DATE</t>
  </si>
  <si>
    <t>TYPE OF</t>
  </si>
  <si>
    <t>PRICE</t>
  </si>
  <si>
    <t>ACRES</t>
  </si>
  <si>
    <t>$ PER</t>
  </si>
  <si>
    <t>ACRE</t>
  </si>
  <si>
    <t>AVG</t>
  </si>
  <si>
    <t>CSR</t>
  </si>
  <si>
    <t>TOTAL</t>
  </si>
  <si>
    <t>TOWNSHIP</t>
  </si>
  <si>
    <t>DWLG</t>
  </si>
  <si>
    <t>VALUE</t>
  </si>
  <si>
    <t>BOOK</t>
  </si>
  <si>
    <t>PAGE</t>
  </si>
  <si>
    <t>PARCEL</t>
  </si>
  <si>
    <t>NUMBERS</t>
  </si>
  <si>
    <t>BOARDMAN</t>
  </si>
  <si>
    <t>BUENA VISTA</t>
  </si>
  <si>
    <t>CASS</t>
  </si>
  <si>
    <t>CLAYTON</t>
  </si>
  <si>
    <t>COX CREEK</t>
  </si>
  <si>
    <t>ELK</t>
  </si>
  <si>
    <t>FARMERSBURG</t>
  </si>
  <si>
    <t>GIARD</t>
  </si>
  <si>
    <t>GARNAVILLO</t>
  </si>
  <si>
    <t>GRAND MEADOW</t>
  </si>
  <si>
    <t>HIGHLAND</t>
  </si>
  <si>
    <t>JEFFERSON</t>
  </si>
  <si>
    <t>LODOMILLO</t>
  </si>
  <si>
    <t>MALLORY</t>
  </si>
  <si>
    <t>MARION</t>
  </si>
  <si>
    <t>MENDON</t>
  </si>
  <si>
    <t>MILLVILLE</t>
  </si>
  <si>
    <t>READ</t>
  </si>
  <si>
    <t>SPERRY</t>
  </si>
  <si>
    <t>VOLGA</t>
  </si>
  <si>
    <t>WAGNER</t>
  </si>
  <si>
    <t>BLDG</t>
  </si>
  <si>
    <t>COND</t>
  </si>
  <si>
    <t>SELLER</t>
  </si>
  <si>
    <t>BUYER</t>
  </si>
  <si>
    <t>%</t>
  </si>
  <si>
    <t>TIMBER</t>
  </si>
  <si>
    <t>MONONA</t>
  </si>
  <si>
    <t>TO DATE:</t>
  </si>
  <si>
    <t>Total Acres</t>
  </si>
  <si>
    <t>N/C</t>
  </si>
  <si>
    <t>CROP</t>
  </si>
  <si>
    <t>Crop</t>
  </si>
  <si>
    <t>ALL 2018 CLAYTON COUNTY AGRICULTURAL SALES</t>
  </si>
  <si>
    <t>Deed</t>
  </si>
  <si>
    <t>Normal</t>
  </si>
  <si>
    <t>Melissa Wilke</t>
  </si>
  <si>
    <t xml:space="preserve">     Dan Wilke &amp; Dawn Larson</t>
  </si>
  <si>
    <t>Contract</t>
  </si>
  <si>
    <t>2018R03058</t>
  </si>
  <si>
    <t>Family</t>
  </si>
  <si>
    <t>1024301003</t>
  </si>
  <si>
    <t>Richard Schuety Estate</t>
  </si>
  <si>
    <t xml:space="preserve">     Larry Federspiel</t>
  </si>
  <si>
    <t>2018R02941</t>
  </si>
  <si>
    <t>Estate</t>
  </si>
  <si>
    <t>1028326001</t>
  </si>
  <si>
    <t>1028376001</t>
  </si>
  <si>
    <t>1028178001</t>
  </si>
  <si>
    <t>1028252001</t>
  </si>
  <si>
    <t>auction</t>
  </si>
  <si>
    <t>Ricky &amp; Glennda Dennler</t>
  </si>
  <si>
    <t xml:space="preserve">     Rebbecca &amp; Layne Tielbar</t>
  </si>
  <si>
    <t>2018R02134</t>
  </si>
  <si>
    <t>1010327001</t>
  </si>
  <si>
    <t>Daniel &amp; Merry Berns</t>
  </si>
  <si>
    <t xml:space="preserve">     Michael &amp; Kristine Frommelt</t>
  </si>
  <si>
    <t>2018R02104</t>
  </si>
  <si>
    <t>2230103001</t>
  </si>
  <si>
    <t>2230180001</t>
  </si>
  <si>
    <t>2230127001</t>
  </si>
  <si>
    <t>Theodore LeDoux Estate</t>
  </si>
  <si>
    <t xml:space="preserve">     Brian &amp; Andrea Kluesner</t>
  </si>
  <si>
    <t>2018R01392</t>
  </si>
  <si>
    <t>2230178001</t>
  </si>
  <si>
    <t>Earl &amp; LaVonne Brimeyer</t>
  </si>
  <si>
    <t xml:space="preserve">     Brimeyer Brothers LLC</t>
  </si>
  <si>
    <t>2018R00782</t>
  </si>
  <si>
    <t>2235151001</t>
  </si>
  <si>
    <t>2235101002</t>
  </si>
  <si>
    <t>2235151002</t>
  </si>
  <si>
    <t>2235301001</t>
  </si>
  <si>
    <t>2235301002</t>
  </si>
  <si>
    <t>Daryl &amp; Carrie Nauman</t>
  </si>
  <si>
    <t xml:space="preserve">     Pork Chop Hill Farms II, Inc</t>
  </si>
  <si>
    <t>2018R01039</t>
  </si>
  <si>
    <t>2220401001</t>
  </si>
  <si>
    <t>2220477001</t>
  </si>
  <si>
    <t>2220428001</t>
  </si>
  <si>
    <t>David &amp; Holly Moorman</t>
  </si>
  <si>
    <t>2018R03802</t>
  </si>
  <si>
    <t xml:space="preserve">     DHM Farms, LLC</t>
  </si>
  <si>
    <t>1735302001</t>
  </si>
  <si>
    <t>1735351002</t>
  </si>
  <si>
    <t>1735376001</t>
  </si>
  <si>
    <t>1735327001</t>
  </si>
  <si>
    <t>2018R03804</t>
  </si>
  <si>
    <t>1736351001</t>
  </si>
  <si>
    <t>1736301001</t>
  </si>
  <si>
    <t>1735251001</t>
  </si>
  <si>
    <t>Elaine Wulfekuhle</t>
  </si>
  <si>
    <t xml:space="preserve">     Marin &amp; Rita Wulfekuhle</t>
  </si>
  <si>
    <t>2018R01428</t>
  </si>
  <si>
    <t>1735476001</t>
  </si>
  <si>
    <t>Donald &amp; Mary Prussel</t>
  </si>
  <si>
    <t xml:space="preserve">     Trevor Swaney &amp; Taylor Higgins</t>
  </si>
  <si>
    <t>2018R01389</t>
  </si>
  <si>
    <t>1711155001</t>
  </si>
  <si>
    <t>Brian &amp; Lisa Wolf</t>
  </si>
  <si>
    <t xml:space="preserve">     Enos &amp; Nettie Stutzman</t>
  </si>
  <si>
    <t>2018R02821</t>
  </si>
  <si>
    <t>0828401001</t>
  </si>
  <si>
    <t>Thomas Burdick</t>
  </si>
  <si>
    <t xml:space="preserve">     Kevin Bruns &amp; Heidi Hooten</t>
  </si>
  <si>
    <t>2018R02740</t>
  </si>
  <si>
    <t>0818277001</t>
  </si>
  <si>
    <t>0818252001</t>
  </si>
  <si>
    <t>Larry &amp; Rachel Fritz</t>
  </si>
  <si>
    <t xml:space="preserve">     Chad, Tasha, Kiel &amp; Kaylee Fritz</t>
  </si>
  <si>
    <t>2018R02567</t>
  </si>
  <si>
    <t>0818476001</t>
  </si>
  <si>
    <t>0818476002</t>
  </si>
  <si>
    <t>0818426002</t>
  </si>
  <si>
    <t>Grau Timberland Inc</t>
  </si>
  <si>
    <t xml:space="preserve">     John &amp; Doris Moyna</t>
  </si>
  <si>
    <t>2018R01670</t>
  </si>
  <si>
    <t>0820376001</t>
  </si>
  <si>
    <t>Tim &amp; Rhonda Kendrick</t>
  </si>
  <si>
    <t xml:space="preserve">     Charles Gantz Trust</t>
  </si>
  <si>
    <t>2018R00311</t>
  </si>
  <si>
    <t>0815376001</t>
  </si>
  <si>
    <t>0822126002</t>
  </si>
  <si>
    <t>0822126004</t>
  </si>
  <si>
    <t>0822176002</t>
  </si>
  <si>
    <t>0815376002</t>
  </si>
  <si>
    <t>Farmers Savings Bank</t>
  </si>
  <si>
    <t xml:space="preserve">     J&amp;J Land Solutions LLC</t>
  </si>
  <si>
    <t>2018R00115</t>
  </si>
  <si>
    <t>Foreclosure</t>
  </si>
  <si>
    <t>1421126001</t>
  </si>
  <si>
    <t>1421201001</t>
  </si>
  <si>
    <t>1421126003</t>
  </si>
  <si>
    <t>1421178001</t>
  </si>
  <si>
    <t>1416376004</t>
  </si>
  <si>
    <t>1416451001</t>
  </si>
  <si>
    <t>1416376005</t>
  </si>
  <si>
    <t>Thomas Lott &amp; Kimberly Lot</t>
  </si>
  <si>
    <t xml:space="preserve">     Kelly Murphy</t>
  </si>
  <si>
    <t>2018R01386</t>
  </si>
  <si>
    <t>1418476001</t>
  </si>
  <si>
    <t>S&amp;J Piglets</t>
  </si>
  <si>
    <t xml:space="preserve">     Garnavillo Farms LLC</t>
  </si>
  <si>
    <t>2019R00047</t>
  </si>
  <si>
    <t>0728277005</t>
  </si>
  <si>
    <t>Ammon &amp; Mary Yoder</t>
  </si>
  <si>
    <t xml:space="preserve">     Joni &amp; Katie Yoder</t>
  </si>
  <si>
    <t>2019R00318</t>
  </si>
  <si>
    <t>1932182001</t>
  </si>
  <si>
    <t>1932183001</t>
  </si>
  <si>
    <t>Amos Christner</t>
  </si>
  <si>
    <t xml:space="preserve">     Marvin Schrock</t>
  </si>
  <si>
    <t>2019R00084</t>
  </si>
  <si>
    <t>1932226001</t>
  </si>
  <si>
    <t>Scott &amp; Rhonda Schroeder</t>
  </si>
  <si>
    <t xml:space="preserve">     John &amp; Emma Yutzy</t>
  </si>
  <si>
    <t>2018R03406</t>
  </si>
  <si>
    <t>1903226001</t>
  </si>
  <si>
    <t>1903201003</t>
  </si>
  <si>
    <t>Jason Clinton</t>
  </si>
  <si>
    <t xml:space="preserve">     Raymond &amp; Ruby Hershberger</t>
  </si>
  <si>
    <t>2018R03167</t>
  </si>
  <si>
    <t>1932126002</t>
  </si>
  <si>
    <t>1932176002</t>
  </si>
  <si>
    <t>Kenneth &amp; Barbara Roberson</t>
  </si>
  <si>
    <t xml:space="preserve">     Wilbur Stutzman</t>
  </si>
  <si>
    <t>2018R03227</t>
  </si>
  <si>
    <t>1909401001</t>
  </si>
  <si>
    <t>1909252001</t>
  </si>
  <si>
    <t>1909401002</t>
  </si>
  <si>
    <t>1909427002</t>
  </si>
  <si>
    <t>Richard Dlouhy &amp; Marianne &amp; Marc Moore</t>
  </si>
  <si>
    <t xml:space="preserve">     Harley &amp; Anna Mast</t>
  </si>
  <si>
    <t>2018R02499</t>
  </si>
  <si>
    <t>1905427001</t>
  </si>
  <si>
    <t>1905251003</t>
  </si>
  <si>
    <t>Allen &amp; Nancy Dlough &amp; Jennifer &amp; Jamie Gamerdinger</t>
  </si>
  <si>
    <t>2018R02501</t>
  </si>
  <si>
    <t>1905276003</t>
  </si>
  <si>
    <t>Jonas Hershberger</t>
  </si>
  <si>
    <t xml:space="preserve">     Phillip Miller</t>
  </si>
  <si>
    <t>2018R02487</t>
  </si>
  <si>
    <t>1907201001</t>
  </si>
  <si>
    <t>1907201002</t>
  </si>
  <si>
    <t>1907127001</t>
  </si>
  <si>
    <t>1907127002</t>
  </si>
  <si>
    <t>1906451001</t>
  </si>
  <si>
    <t>1906451002</t>
  </si>
  <si>
    <t>1907128001</t>
  </si>
  <si>
    <t>Levi Hershberger</t>
  </si>
  <si>
    <t xml:space="preserve">     Levi Gingerich</t>
  </si>
  <si>
    <t>2018R00972</t>
  </si>
  <si>
    <t>1907403001</t>
  </si>
  <si>
    <t>1907252001</t>
  </si>
  <si>
    <t>1907403002</t>
  </si>
  <si>
    <t>Kregel Farms Inc</t>
  </si>
  <si>
    <t>2019R00055</t>
  </si>
  <si>
    <t>0728276004</t>
  </si>
  <si>
    <t>0728276005</t>
  </si>
  <si>
    <t>S&amp;J Piglets Inc</t>
  </si>
  <si>
    <t>2019R00044</t>
  </si>
  <si>
    <t>0728277004</t>
  </si>
  <si>
    <t xml:space="preserve">     Geral Lee &amp; Sara Pattison</t>
  </si>
  <si>
    <t>2018R00463</t>
  </si>
  <si>
    <t>0736451003</t>
  </si>
  <si>
    <t>Garry &amp; Lonna Schroeder</t>
  </si>
  <si>
    <t xml:space="preserve">     Michael &amp; Barbara Oberbroeckling</t>
  </si>
  <si>
    <t>2018R03954</t>
  </si>
  <si>
    <t>1231203004</t>
  </si>
  <si>
    <t>1231203005</t>
  </si>
  <si>
    <t>1231276001</t>
  </si>
  <si>
    <t>1231203007</t>
  </si>
  <si>
    <t>1232126001</t>
  </si>
  <si>
    <t>1232101001</t>
  </si>
  <si>
    <t>1232176001</t>
  </si>
  <si>
    <t>1232151001</t>
  </si>
  <si>
    <t>Brian, Jana, Daniel &amp; Hayley Kregel</t>
  </si>
  <si>
    <t xml:space="preserve">      Garnavillo Farms LLC</t>
  </si>
  <si>
    <t>2019R00049</t>
  </si>
  <si>
    <t>1201252001</t>
  </si>
  <si>
    <t>Kregel Cousins Farms LLC</t>
  </si>
  <si>
    <t>2019R00051</t>
  </si>
  <si>
    <t>1213426003</t>
  </si>
  <si>
    <t>1218351007</t>
  </si>
  <si>
    <t>1218354001</t>
  </si>
  <si>
    <t>1218355002</t>
  </si>
  <si>
    <t>1218351004</t>
  </si>
  <si>
    <t>1218351006</t>
  </si>
  <si>
    <t>1218351005</t>
  </si>
  <si>
    <t>2019R00053</t>
  </si>
  <si>
    <t>1201251003</t>
  </si>
  <si>
    <t>Geral &amp; Sara Pattison</t>
  </si>
  <si>
    <t xml:space="preserve">     Kregel Farms Inc</t>
  </si>
  <si>
    <t>2018R00465</t>
  </si>
  <si>
    <t>1201377003</t>
  </si>
  <si>
    <t>1201327003</t>
  </si>
  <si>
    <t>James &amp; Mary Henkes</t>
  </si>
  <si>
    <t xml:space="preserve">     Michael Henkes</t>
  </si>
  <si>
    <t>2018R03958</t>
  </si>
  <si>
    <t>0321201001</t>
  </si>
  <si>
    <t>0316451001</t>
  </si>
  <si>
    <t>0316476001</t>
  </si>
  <si>
    <t>Duane &amp; Shirley Bushman</t>
  </si>
  <si>
    <t xml:space="preserve">     Cory Drahn</t>
  </si>
  <si>
    <t>2018R03369</t>
  </si>
  <si>
    <t>0302401003</t>
  </si>
  <si>
    <t>Brian Meyer</t>
  </si>
  <si>
    <t xml:space="preserve">     Nicholas, Elsie, Phillip &amp; Amanda Meyer</t>
  </si>
  <si>
    <t>2018R02313</t>
  </si>
  <si>
    <t>0329127003</t>
  </si>
  <si>
    <t>0329176004</t>
  </si>
  <si>
    <t>0329201003</t>
  </si>
  <si>
    <t>0329201004</t>
  </si>
  <si>
    <t>0329251006</t>
  </si>
  <si>
    <t>0329251007</t>
  </si>
  <si>
    <t>1233351003</t>
  </si>
  <si>
    <t>1233301003</t>
  </si>
  <si>
    <t>0329251008</t>
  </si>
  <si>
    <t>0329176003</t>
  </si>
  <si>
    <t>1604101003</t>
  </si>
  <si>
    <t>1605202001</t>
  </si>
  <si>
    <t>1605226004</t>
  </si>
  <si>
    <t>1605276003</t>
  </si>
  <si>
    <t>1233326002</t>
  </si>
  <si>
    <t>Lee Johanningmeier Estate</t>
  </si>
  <si>
    <t xml:space="preserve">     James &amp; Greta Donlon</t>
  </si>
  <si>
    <t>2018R00334</t>
  </si>
  <si>
    <t>0311326001</t>
  </si>
  <si>
    <t>0314126001</t>
  </si>
  <si>
    <t>0311376001</t>
  </si>
  <si>
    <t>Mervin &amp; Elva Larson Revocable Trust</t>
  </si>
  <si>
    <t xml:space="preserve">     Chris Heins</t>
  </si>
  <si>
    <t>2018R00185</t>
  </si>
  <si>
    <t>0126401005</t>
  </si>
  <si>
    <t>John &amp; Gwendolyn Foels</t>
  </si>
  <si>
    <t xml:space="preserve">     Brian &amp; Koral Harbaugh</t>
  </si>
  <si>
    <t>2018R00856</t>
  </si>
  <si>
    <t>0133451002</t>
  </si>
  <si>
    <t xml:space="preserve">     Marcus &amp; Kathy Wettleson</t>
  </si>
  <si>
    <t>2018R00164</t>
  </si>
  <si>
    <t>0126401004</t>
  </si>
  <si>
    <t>Lyle Klingman</t>
  </si>
  <si>
    <t xml:space="preserve">      Matt &amp; Amy Pope</t>
  </si>
  <si>
    <t>2019R00258</t>
  </si>
  <si>
    <t>0925351001</t>
  </si>
  <si>
    <t>0936101004</t>
  </si>
  <si>
    <t>0936101006</t>
  </si>
  <si>
    <t>0925351002</t>
  </si>
  <si>
    <t>0936126004</t>
  </si>
  <si>
    <t>MRCP LLC</t>
  </si>
  <si>
    <t xml:space="preserve">     John &amp; Theresa Orr</t>
  </si>
  <si>
    <t>2018R00665</t>
  </si>
  <si>
    <t>0916426001</t>
  </si>
  <si>
    <t>0916251001</t>
  </si>
  <si>
    <t>0916276001</t>
  </si>
  <si>
    <t>0916402001</t>
  </si>
  <si>
    <t>Thomas &amp; Cheryl Whittle</t>
  </si>
  <si>
    <t xml:space="preserve">     Patrick &amp; Laura Whittle</t>
  </si>
  <si>
    <t>2018R00379</t>
  </si>
  <si>
    <t>0923476001</t>
  </si>
  <si>
    <t>Owen Kann Estate</t>
  </si>
  <si>
    <t xml:space="preserve">     Owen &amp; Gerry Kann LLC</t>
  </si>
  <si>
    <t>2018R03561</t>
  </si>
  <si>
    <t>1619451001</t>
  </si>
  <si>
    <t>1619401002</t>
  </si>
  <si>
    <t>1619251003</t>
  </si>
  <si>
    <t>1619251005</t>
  </si>
  <si>
    <t>1619377001</t>
  </si>
  <si>
    <t>Betty Evers</t>
  </si>
  <si>
    <t xml:space="preserve">     Matthew &amp; Beth Sadewasser</t>
  </si>
  <si>
    <t>2018R02442</t>
  </si>
  <si>
    <t>1602251001</t>
  </si>
  <si>
    <t>Gertrude Brase Estate</t>
  </si>
  <si>
    <t xml:space="preserve">     Thomas &amp; Sheila Johnson</t>
  </si>
  <si>
    <t>2018R00643</t>
  </si>
  <si>
    <t>1623351001</t>
  </si>
  <si>
    <t>1622451001</t>
  </si>
  <si>
    <t>1622476001</t>
  </si>
  <si>
    <t>KG Enterprises</t>
  </si>
  <si>
    <t xml:space="preserve">     Kevin Perrinjaquet</t>
  </si>
  <si>
    <t>2018R03209</t>
  </si>
  <si>
    <t>1836451003</t>
  </si>
  <si>
    <t xml:space="preserve">     Edgewood Feed Mill</t>
  </si>
  <si>
    <t>2018R03207</t>
  </si>
  <si>
    <t>1836476001</t>
  </si>
  <si>
    <t>1836451002</t>
  </si>
  <si>
    <t>Larry &amp; Vicky Federspiel</t>
  </si>
  <si>
    <t xml:space="preserve">     Cody &amp; Serena Darling</t>
  </si>
  <si>
    <t>2018R01369</t>
  </si>
  <si>
    <t>1817151006</t>
  </si>
  <si>
    <t>Betty Kulper Estate</t>
  </si>
  <si>
    <t xml:space="preserve">     Kevin Kulper</t>
  </si>
  <si>
    <t>2019R00274</t>
  </si>
  <si>
    <t>Family/Estate</t>
  </si>
  <si>
    <t>2018376001</t>
  </si>
  <si>
    <t>2018326001</t>
  </si>
  <si>
    <t>2018401001</t>
  </si>
  <si>
    <t>2018451002</t>
  </si>
  <si>
    <t>David &amp; Renae Kraus</t>
  </si>
  <si>
    <t xml:space="preserve">     Robert Rosenboom</t>
  </si>
  <si>
    <t>2018R02352</t>
  </si>
  <si>
    <t>2001301003</t>
  </si>
  <si>
    <t>Mark, Christine &amp; Sherylann Seehase</t>
  </si>
  <si>
    <t xml:space="preserve">     Matthew &amp; Melani Engelken</t>
  </si>
  <si>
    <t>2018R00814</t>
  </si>
  <si>
    <t>2035351002</t>
  </si>
  <si>
    <t>2035326002</t>
  </si>
  <si>
    <t>2018R00757</t>
  </si>
  <si>
    <t>2001351003</t>
  </si>
  <si>
    <t>2012101004</t>
  </si>
  <si>
    <t>2002476003</t>
  </si>
  <si>
    <t>Terence &amp; Brenda Olson</t>
  </si>
  <si>
    <t xml:space="preserve">     Jacob &amp; Megan Larson</t>
  </si>
  <si>
    <t>2018R03965</t>
  </si>
  <si>
    <t>0505351001</t>
  </si>
  <si>
    <t>James &amp; Joyce Bilden</t>
  </si>
  <si>
    <t xml:space="preserve">     Steven Bilden</t>
  </si>
  <si>
    <t>2018R03630</t>
  </si>
  <si>
    <t>0509451003</t>
  </si>
  <si>
    <t>0516201003</t>
  </si>
  <si>
    <t>James &amp; Margaret Wall-Wild</t>
  </si>
  <si>
    <t xml:space="preserve">     David &amp; Karen Matt</t>
  </si>
  <si>
    <t>2018R02979</t>
  </si>
  <si>
    <t>0536376001</t>
  </si>
  <si>
    <t>0536376002</t>
  </si>
  <si>
    <t>Larry Landsgard</t>
  </si>
  <si>
    <t xml:space="preserve">     Jordan Landsgard</t>
  </si>
  <si>
    <t>2018R02016</t>
  </si>
  <si>
    <t>0513201001</t>
  </si>
  <si>
    <t>0513126002</t>
  </si>
  <si>
    <t>0513176002</t>
  </si>
  <si>
    <t>0513251001</t>
  </si>
  <si>
    <t>Mark Landsgard</t>
  </si>
  <si>
    <t xml:space="preserve">     Jesse Landsgard</t>
  </si>
  <si>
    <t>2018R02007</t>
  </si>
  <si>
    <t>0512101006</t>
  </si>
  <si>
    <t>0618476002</t>
  </si>
  <si>
    <t>0619226001</t>
  </si>
  <si>
    <t>0512126003</t>
  </si>
  <si>
    <t>0501351005</t>
  </si>
  <si>
    <t>0501351006</t>
  </si>
  <si>
    <t>2018R00907</t>
  </si>
  <si>
    <t>0504426001</t>
  </si>
  <si>
    <t>0133252001</t>
  </si>
  <si>
    <t>0504227001</t>
  </si>
  <si>
    <t>0504276001</t>
  </si>
  <si>
    <t>0504226001</t>
  </si>
  <si>
    <t>Elizabeth Kulper</t>
  </si>
  <si>
    <t xml:space="preserve">     Daniel &amp; Karen Slagel</t>
  </si>
  <si>
    <t>2018R02363</t>
  </si>
  <si>
    <t>1536152002</t>
  </si>
  <si>
    <t>Phyllis Walter</t>
  </si>
  <si>
    <t xml:space="preserve">     Timothy, Meriam &amp; Bailey Walter</t>
  </si>
  <si>
    <t>2018R00591</t>
  </si>
  <si>
    <t>0608201001</t>
  </si>
  <si>
    <t>0608126001</t>
  </si>
  <si>
    <t>0608176003</t>
  </si>
  <si>
    <t>0608251003</t>
  </si>
  <si>
    <t>0605377001</t>
  </si>
  <si>
    <t>0605452001</t>
  </si>
  <si>
    <t>Ronald &amp; Glee Sass</t>
  </si>
  <si>
    <t xml:space="preserve">     Robert &amp; Mary Sass</t>
  </si>
  <si>
    <t>2018R00740</t>
  </si>
  <si>
    <t>0606226001</t>
  </si>
  <si>
    <t>0606276001</t>
  </si>
  <si>
    <t>William Bell</t>
  </si>
  <si>
    <t xml:space="preserve">     Thomas McElwaine</t>
  </si>
  <si>
    <t>2018R03286</t>
  </si>
  <si>
    <t>0428378001</t>
  </si>
  <si>
    <t>0433129001</t>
  </si>
  <si>
    <t>0428351001</t>
  </si>
  <si>
    <t>Estate of Beverly Schriver</t>
  </si>
  <si>
    <t xml:space="preserve">     JoAnn Evans</t>
  </si>
  <si>
    <t>2018R03015</t>
  </si>
  <si>
    <t>0499050001</t>
  </si>
  <si>
    <t>0499041002</t>
  </si>
  <si>
    <t>0499088002</t>
  </si>
  <si>
    <t>3399050003</t>
  </si>
  <si>
    <t>Diane &amp; Lee Dickson, Patricia &amp; William Paulsen</t>
  </si>
  <si>
    <t xml:space="preserve">     Jesse &amp; Michelle Crank</t>
  </si>
  <si>
    <t>2018R02342</t>
  </si>
  <si>
    <t>0430176003</t>
  </si>
  <si>
    <t>0430176005</t>
  </si>
  <si>
    <t>Daniel Specht Estate</t>
  </si>
  <si>
    <t xml:space="preserve">     Paul &amp; Kimberly Specht</t>
  </si>
  <si>
    <t>2018R01313</t>
  </si>
  <si>
    <t>0416176001</t>
  </si>
  <si>
    <t>Prairie Quest Inc</t>
  </si>
  <si>
    <t xml:space="preserve">     Jonathan Specht</t>
  </si>
  <si>
    <t>2018R01100</t>
  </si>
  <si>
    <t>0416151010</t>
  </si>
  <si>
    <t>James &amp; Margaret Schultz</t>
  </si>
  <si>
    <t xml:space="preserve">     Stanley &amp; Jerald Thomas</t>
  </si>
  <si>
    <t>2018R01087</t>
  </si>
  <si>
    <t>0431376004</t>
  </si>
  <si>
    <t>0431376002</t>
  </si>
  <si>
    <t>0431451001</t>
  </si>
  <si>
    <t>0431451002</t>
  </si>
  <si>
    <t>0431327006</t>
  </si>
  <si>
    <t>0431327008</t>
  </si>
  <si>
    <t>0431327005</t>
  </si>
  <si>
    <t>0406551002</t>
  </si>
  <si>
    <t>0406551001</t>
  </si>
  <si>
    <t>0406513004</t>
  </si>
  <si>
    <t>0406513002</t>
  </si>
  <si>
    <t>0431401005</t>
  </si>
  <si>
    <t>0431401007</t>
  </si>
  <si>
    <t xml:space="preserve">     State of Iowa</t>
  </si>
  <si>
    <t>2018R00847</t>
  </si>
  <si>
    <t>0416151009</t>
  </si>
  <si>
    <t>0416151007</t>
  </si>
  <si>
    <t>Thomas &amp; Marcia Kraus</t>
  </si>
  <si>
    <t xml:space="preserve">     Jeffrey &amp; Jessica Hillers</t>
  </si>
  <si>
    <t>2018R03619</t>
  </si>
  <si>
    <t>2108201003</t>
  </si>
  <si>
    <t>2108251003</t>
  </si>
  <si>
    <t>Duane Gibson</t>
  </si>
  <si>
    <t xml:space="preserve">     Jon Kerns</t>
  </si>
  <si>
    <t>2018R00759</t>
  </si>
  <si>
    <t>2130126001</t>
  </si>
  <si>
    <t>2130176002</t>
  </si>
  <si>
    <t>John, Esther, Steven &amp; Lynn Kregel</t>
  </si>
  <si>
    <t>2019R00042</t>
  </si>
  <si>
    <t>1109276003</t>
  </si>
  <si>
    <t>Clayton Center Piglets Inc</t>
  </si>
  <si>
    <t>2019R00040</t>
  </si>
  <si>
    <t>1109277001</t>
  </si>
  <si>
    <t>The Estate of Marleen Heuer</t>
  </si>
  <si>
    <t xml:space="preserve">     Nathan Niehaus</t>
  </si>
  <si>
    <t>2018R01947</t>
  </si>
  <si>
    <t>1115101001</t>
  </si>
  <si>
    <t xml:space="preserve">     Jason &amp; Lesa Reimer</t>
  </si>
  <si>
    <t>2018R01704</t>
  </si>
  <si>
    <t>1115126002</t>
  </si>
  <si>
    <t>1115126003</t>
  </si>
  <si>
    <t>Alan &amp; Lorna Kirby</t>
  </si>
  <si>
    <t xml:space="preserve">     David &amp; LeAnn Fenton</t>
  </si>
  <si>
    <t>2018R03927</t>
  </si>
  <si>
    <t>1430301003</t>
  </si>
  <si>
    <t>1325427001</t>
  </si>
  <si>
    <t>1325277001</t>
  </si>
  <si>
    <t>1430151003</t>
  </si>
  <si>
    <t>Lynn Hall</t>
  </si>
  <si>
    <t xml:space="preserve">     Richard &amp; Dianne Fette</t>
  </si>
  <si>
    <t>2018R03937</t>
  </si>
  <si>
    <t>1311201001</t>
  </si>
  <si>
    <t>1311227001</t>
  </si>
  <si>
    <t>Lawrence Sperfslage</t>
  </si>
  <si>
    <t xml:space="preserve">     Ronald Sperfslage</t>
  </si>
  <si>
    <t>2018R03578</t>
  </si>
  <si>
    <t>1335226002</t>
  </si>
  <si>
    <t>1335277002</t>
  </si>
  <si>
    <t>David &amp; Patricia Opperman</t>
  </si>
  <si>
    <t xml:space="preserve">     Larry &amp; Brenda Fliehler</t>
  </si>
  <si>
    <t>2018R03525</t>
  </si>
  <si>
    <t>1318126001</t>
  </si>
  <si>
    <t>1318101003</t>
  </si>
  <si>
    <t>Iowa Natural Heritage Foundation</t>
  </si>
  <si>
    <t>2018R01979</t>
  </si>
  <si>
    <t>1311426003</t>
  </si>
  <si>
    <t>1311403003</t>
  </si>
  <si>
    <t>Donald &amp; Vivian Lott</t>
  </si>
  <si>
    <t xml:space="preserve">     Thomas &amp; Kimberly Lott</t>
  </si>
  <si>
    <t>2018R01538</t>
  </si>
  <si>
    <t>1315176001</t>
  </si>
  <si>
    <t>1315127001</t>
  </si>
  <si>
    <t>Darrin &amp; Amanda Youngblut</t>
  </si>
  <si>
    <t xml:space="preserve">     Travis &amp; Nicole Hanaway</t>
  </si>
  <si>
    <t>2018R01205</t>
  </si>
  <si>
    <t>1310401001</t>
  </si>
  <si>
    <t>James &amp; Marilyn Miller</t>
  </si>
  <si>
    <t xml:space="preserve">     Matthew &amp; Cassandra Winters</t>
  </si>
  <si>
    <t>2018R01258</t>
  </si>
  <si>
    <t>1305176003</t>
  </si>
  <si>
    <t>1306251001</t>
  </si>
  <si>
    <t>1306276001</t>
  </si>
  <si>
    <t>1306426001</t>
  </si>
  <si>
    <t>1305127003</t>
  </si>
  <si>
    <t>1305151001</t>
  </si>
  <si>
    <t>1305301001</t>
  </si>
  <si>
    <t>1305326001</t>
  </si>
  <si>
    <t>1305127002</t>
  </si>
  <si>
    <t>1305176002</t>
  </si>
  <si>
    <t>Lawrence McTaggart</t>
  </si>
  <si>
    <t xml:space="preserve">     Iowa Natural Heritage Foundation</t>
  </si>
  <si>
    <t>2018R00680</t>
  </si>
  <si>
    <t>2018R00691</t>
  </si>
  <si>
    <t>1311426004</t>
  </si>
  <si>
    <t>1311403004</t>
  </si>
  <si>
    <t>0818426001</t>
  </si>
  <si>
    <t>31.53</t>
  </si>
  <si>
    <t>7.47</t>
  </si>
  <si>
    <t>0</t>
  </si>
  <si>
    <t>20</t>
  </si>
  <si>
    <t>2235101001</t>
  </si>
  <si>
    <t>0499087002</t>
  </si>
  <si>
    <t>2035301002</t>
  </si>
  <si>
    <t>1232476003</t>
  </si>
  <si>
    <t>0619276001</t>
  </si>
  <si>
    <t>3.37</t>
  </si>
  <si>
    <t>6.98</t>
  </si>
  <si>
    <t>38.84</t>
  </si>
  <si>
    <t>.01</t>
  </si>
  <si>
    <t>27.19</t>
  </si>
  <si>
    <t>2.79</t>
  </si>
  <si>
    <t>4.07</t>
  </si>
  <si>
    <t>77.68</t>
  </si>
  <si>
    <t>1.95</t>
  </si>
  <si>
    <t>136.72</t>
  </si>
  <si>
    <t>3.1</t>
  </si>
  <si>
    <t>12.76</t>
  </si>
  <si>
    <t>2.94</t>
  </si>
  <si>
    <t>.17</t>
  </si>
  <si>
    <t>3.95</t>
  </si>
  <si>
    <t>1.04</t>
  </si>
  <si>
    <t>3.85</t>
  </si>
  <si>
    <t>No FR</t>
  </si>
  <si>
    <t>1605251003</t>
  </si>
  <si>
    <t xml:space="preserve">     DJM Farms, LLC</t>
  </si>
  <si>
    <t>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</si>
</sst>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/d/yy;@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rgb="FF0070C0"/>
      <name val="Times New Roman"/>
      <family val="1"/>
    </font>
    <font>
      <sz val="9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inden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165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/>
    <xf numFmtId="2" fontId="5" fillId="0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7" fillId="0" borderId="0" xfId="0" applyFont="1"/>
    <xf numFmtId="49" fontId="2" fillId="0" borderId="0" xfId="0" applyNumberFormat="1" applyFont="1"/>
    <xf numFmtId="49" fontId="5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4" fillId="0" borderId="5" xfId="0" applyFont="1" applyFill="1" applyBorder="1" applyProtection="1">
      <protection locked="0"/>
    </xf>
    <xf numFmtId="0" fontId="2" fillId="0" borderId="5" xfId="0" applyFont="1" applyFill="1" applyBorder="1"/>
    <xf numFmtId="0" fontId="5" fillId="0" borderId="5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49" fontId="5" fillId="0" borderId="5" xfId="1" applyNumberFormat="1" applyFont="1" applyFill="1" applyBorder="1" applyAlignment="1" applyProtection="1">
      <alignment horizontal="center"/>
    </xf>
    <xf numFmtId="0" fontId="2" fillId="0" borderId="5" xfId="0" applyFont="1" applyFill="1" applyBorder="1" applyProtection="1">
      <protection locked="0"/>
    </xf>
    <xf numFmtId="165" fontId="5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164" fontId="2" fillId="0" borderId="5" xfId="0" applyNumberFormat="1" applyFont="1" applyFill="1" applyBorder="1" applyAlignment="1" applyProtection="1">
      <alignment horizontal="center"/>
      <protection locked="0"/>
    </xf>
    <xf numFmtId="3" fontId="2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9" fontId="2" fillId="0" borderId="5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Fill="1"/>
    <xf numFmtId="9" fontId="2" fillId="0" borderId="5" xfId="0" applyNumberFormat="1" applyFont="1" applyFill="1" applyBorder="1" applyAlignment="1" applyProtection="1">
      <alignment horizontal="center"/>
      <protection locked="0"/>
    </xf>
    <xf numFmtId="43" fontId="2" fillId="0" borderId="0" xfId="2" applyFont="1" applyAlignment="1" applyProtection="1">
      <alignment horizontal="center"/>
      <protection locked="0"/>
    </xf>
    <xf numFmtId="43" fontId="4" fillId="0" borderId="1" xfId="2" applyFont="1" applyBorder="1" applyAlignment="1" applyProtection="1">
      <alignment horizontal="center"/>
      <protection locked="0"/>
    </xf>
    <xf numFmtId="43" fontId="4" fillId="0" borderId="2" xfId="2" applyFont="1" applyBorder="1" applyAlignment="1" applyProtection="1">
      <alignment horizontal="center"/>
      <protection locked="0"/>
    </xf>
    <xf numFmtId="43" fontId="4" fillId="2" borderId="2" xfId="2" applyFont="1" applyFill="1" applyBorder="1" applyAlignment="1" applyProtection="1">
      <alignment horizontal="center"/>
      <protection locked="0"/>
    </xf>
    <xf numFmtId="43" fontId="5" fillId="0" borderId="5" xfId="2" applyFont="1" applyFill="1" applyBorder="1" applyAlignment="1">
      <alignment horizontal="center"/>
    </xf>
    <xf numFmtId="43" fontId="2" fillId="0" borderId="5" xfId="2" applyFont="1" applyFill="1" applyBorder="1" applyAlignment="1" applyProtection="1">
      <alignment horizontal="center"/>
      <protection locked="0"/>
    </xf>
    <xf numFmtId="43" fontId="2" fillId="0" borderId="5" xfId="2" applyFont="1" applyBorder="1" applyAlignment="1" applyProtection="1">
      <alignment horizontal="center"/>
      <protection locked="0"/>
    </xf>
    <xf numFmtId="43" fontId="5" fillId="2" borderId="5" xfId="2" applyFont="1" applyFill="1" applyBorder="1" applyAlignment="1" applyProtection="1">
      <alignment horizontal="center"/>
      <protection locked="0"/>
    </xf>
    <xf numFmtId="43" fontId="5" fillId="0" borderId="5" xfId="2" applyFont="1" applyBorder="1" applyAlignment="1">
      <alignment horizontal="center"/>
    </xf>
    <xf numFmtId="2" fontId="6" fillId="0" borderId="0" xfId="0" applyNumberFormat="1" applyFont="1" applyAlignment="1" applyProtection="1">
      <alignment horizontal="right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2" fontId="5" fillId="0" borderId="5" xfId="1" applyNumberFormat="1" applyFont="1" applyFill="1" applyBorder="1" applyAlignment="1" applyProtection="1">
      <alignment horizontal="center"/>
    </xf>
    <xf numFmtId="2" fontId="2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/>
    <xf numFmtId="2" fontId="2" fillId="0" borderId="0" xfId="0" applyNumberFormat="1" applyFont="1" applyFill="1"/>
    <xf numFmtId="49" fontId="9" fillId="0" borderId="5" xfId="0" applyNumberFormat="1" applyFont="1" applyFill="1" applyBorder="1" applyAlignment="1" applyProtection="1">
      <alignment horizontal="center"/>
      <protection locked="0"/>
    </xf>
    <xf numFmtId="164" fontId="10" fillId="0" borderId="5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 applyProtection="1">
      <alignment horizontal="center"/>
      <protection locked="0"/>
    </xf>
    <xf numFmtId="49" fontId="10" fillId="0" borderId="5" xfId="0" applyNumberFormat="1" applyFont="1" applyFill="1" applyBorder="1" applyAlignment="1">
      <alignment horizontal="center"/>
    </xf>
    <xf numFmtId="9" fontId="5" fillId="0" borderId="5" xfId="0" applyNumberFormat="1" applyFont="1" applyFill="1" applyBorder="1" applyAlignment="1">
      <alignment horizontal="center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3" fontId="2" fillId="0" borderId="5" xfId="2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4" fillId="0" borderId="0" xfId="0" applyFont="1" applyFill="1"/>
    <xf numFmtId="14" fontId="2" fillId="0" borderId="5" xfId="0" applyNumberFormat="1" applyFont="1" applyFill="1" applyBorder="1" applyAlignment="1">
      <alignment horizontal="center"/>
    </xf>
    <xf numFmtId="14" fontId="2" fillId="0" borderId="0" xfId="0" applyNumberFormat="1" applyFont="1" applyAlignment="1" applyProtection="1">
      <protection locked="0"/>
    </xf>
    <xf numFmtId="49" fontId="10" fillId="0" borderId="5" xfId="1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5" fontId="9" fillId="0" borderId="5" xfId="3" applyNumberFormat="1" applyFont="1" applyFill="1" applyBorder="1" applyAlignment="1">
      <alignment horizontal="center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3"/>
  <sheetViews>
    <sheetView tabSelected="1" zoomScaleNormal="100" workbookViewId="0">
      <pane ySplit="3" topLeftCell="A4" activePane="bottomLeft" state="frozen"/>
      <selection activeCell="D1" sqref="D1"/>
      <selection pane="bottomLeft" activeCell="N154" sqref="N154"/>
    </sheetView>
  </sheetViews>
  <sheetFormatPr defaultRowHeight="12.75" x14ac:dyDescent="0.2"/>
  <cols>
    <col min="1" max="1" width="16.42578125" style="16" bestFit="1" customWidth="1"/>
    <col min="2" max="2" width="38.7109375" style="16" customWidth="1"/>
    <col min="3" max="3" width="8.85546875" style="23" customWidth="1"/>
    <col min="4" max="4" width="8.28515625" style="23" customWidth="1"/>
    <col min="5" max="5" width="10.85546875" style="46" customWidth="1"/>
    <col min="6" max="6" width="9.42578125" style="47" customWidth="1"/>
    <col min="7" max="7" width="7.42578125" style="23" customWidth="1"/>
    <col min="8" max="8" width="9" style="4" customWidth="1"/>
    <col min="9" max="9" width="9" style="86" bestFit="1" customWidth="1"/>
    <col min="10" max="10" width="8.140625" style="2" customWidth="1"/>
    <col min="11" max="11" width="8.7109375" style="47" customWidth="1"/>
    <col min="12" max="12" width="9.28515625" style="23" customWidth="1"/>
    <col min="13" max="13" width="10.5703125" style="23" bestFit="1" customWidth="1"/>
    <col min="14" max="14" width="9.28515625" style="23" customWidth="1"/>
    <col min="15" max="16" width="9.5703125" style="106" customWidth="1"/>
    <col min="17" max="17" width="11.140625" style="23" customWidth="1"/>
    <col min="18" max="19" width="9.5703125" style="23" customWidth="1"/>
    <col min="20" max="20" width="9.5703125" style="1" bestFit="1" customWidth="1"/>
    <col min="21" max="16384" width="9.140625" style="1"/>
  </cols>
  <sheetData>
    <row r="1" spans="1:21" ht="20.25" x14ac:dyDescent="0.3">
      <c r="D1" s="24"/>
      <c r="E1" s="25"/>
      <c r="F1" s="26" t="s">
        <v>50</v>
      </c>
      <c r="G1" s="24"/>
      <c r="H1" s="3"/>
      <c r="O1" s="95" t="s">
        <v>45</v>
      </c>
      <c r="P1" s="121">
        <v>43466</v>
      </c>
    </row>
    <row r="2" spans="1:21" x14ac:dyDescent="0.2">
      <c r="A2" s="17"/>
      <c r="B2" s="20" t="s">
        <v>40</v>
      </c>
      <c r="C2" s="27" t="s">
        <v>0</v>
      </c>
      <c r="D2" s="27" t="s">
        <v>2</v>
      </c>
      <c r="E2" s="28" t="s">
        <v>13</v>
      </c>
      <c r="F2" s="29" t="s">
        <v>0</v>
      </c>
      <c r="G2" s="27"/>
      <c r="H2" s="5" t="s">
        <v>5</v>
      </c>
      <c r="I2" s="87" t="s">
        <v>9</v>
      </c>
      <c r="J2" s="7" t="s">
        <v>7</v>
      </c>
      <c r="K2" s="29" t="s">
        <v>38</v>
      </c>
      <c r="L2" s="27" t="s">
        <v>11</v>
      </c>
      <c r="M2" s="27" t="s">
        <v>0</v>
      </c>
      <c r="N2" s="27" t="s">
        <v>42</v>
      </c>
      <c r="O2" s="96"/>
      <c r="P2" s="97"/>
      <c r="Q2" s="49" t="s">
        <v>15</v>
      </c>
      <c r="R2" s="48"/>
      <c r="S2" s="50"/>
    </row>
    <row r="3" spans="1:21" ht="12.75" customHeight="1" x14ac:dyDescent="0.2">
      <c r="A3" s="18" t="s">
        <v>10</v>
      </c>
      <c r="B3" s="30" t="s">
        <v>41</v>
      </c>
      <c r="C3" s="31" t="s">
        <v>1</v>
      </c>
      <c r="D3" s="31" t="s">
        <v>0</v>
      </c>
      <c r="E3" s="32" t="s">
        <v>14</v>
      </c>
      <c r="F3" s="33" t="s">
        <v>3</v>
      </c>
      <c r="G3" s="31" t="s">
        <v>4</v>
      </c>
      <c r="H3" s="6" t="s">
        <v>6</v>
      </c>
      <c r="I3" s="88" t="s">
        <v>8</v>
      </c>
      <c r="J3" s="8" t="s">
        <v>8</v>
      </c>
      <c r="K3" s="33" t="s">
        <v>12</v>
      </c>
      <c r="L3" s="31" t="s">
        <v>12</v>
      </c>
      <c r="M3" s="31" t="s">
        <v>39</v>
      </c>
      <c r="N3" s="31" t="s">
        <v>43</v>
      </c>
      <c r="O3" s="98" t="s">
        <v>48</v>
      </c>
      <c r="P3" s="99" t="s">
        <v>47</v>
      </c>
      <c r="Q3" s="52" t="s">
        <v>16</v>
      </c>
      <c r="R3" s="51"/>
      <c r="S3" s="53"/>
    </row>
    <row r="4" spans="1:21" ht="12.75" customHeight="1" x14ac:dyDescent="0.2">
      <c r="A4" s="19"/>
      <c r="B4" s="34"/>
      <c r="C4" s="35"/>
      <c r="D4" s="35"/>
      <c r="E4" s="36"/>
      <c r="F4" s="37"/>
      <c r="G4" s="35"/>
      <c r="H4" s="9"/>
      <c r="I4" s="89"/>
      <c r="J4" s="10"/>
      <c r="K4" s="37"/>
      <c r="L4" s="35"/>
      <c r="M4" s="35"/>
      <c r="N4" s="35"/>
      <c r="O4" s="100"/>
      <c r="P4" s="101"/>
      <c r="Q4" s="54"/>
      <c r="R4" s="54"/>
      <c r="S4" s="55"/>
    </row>
    <row r="5" spans="1:21" ht="12.75" customHeight="1" x14ac:dyDescent="0.2">
      <c r="A5" s="20" t="s">
        <v>17</v>
      </c>
      <c r="B5" s="71" t="s">
        <v>53</v>
      </c>
      <c r="C5" s="77">
        <v>43384</v>
      </c>
      <c r="D5" s="72" t="s">
        <v>55</v>
      </c>
      <c r="E5" s="67" t="s">
        <v>56</v>
      </c>
      <c r="F5" s="73">
        <v>150000</v>
      </c>
      <c r="G5" s="72">
        <v>13.84</v>
      </c>
      <c r="H5" s="74">
        <f>IF(G5=0,"",F5/G5)</f>
        <v>10838.150289017341</v>
      </c>
      <c r="I5" s="90">
        <v>282.2</v>
      </c>
      <c r="J5" s="63">
        <f t="shared" ref="J5:J11" si="0">IF(G5=0,"",I5/G5)</f>
        <v>20.390173410404625</v>
      </c>
      <c r="K5" s="110">
        <v>12473</v>
      </c>
      <c r="L5" s="110">
        <v>66146</v>
      </c>
      <c r="M5" s="72" t="s">
        <v>57</v>
      </c>
      <c r="N5" s="72"/>
      <c r="O5" s="63">
        <v>4.87</v>
      </c>
      <c r="P5" s="63">
        <v>8.9700000000000006</v>
      </c>
      <c r="Q5" s="109" t="s">
        <v>58</v>
      </c>
      <c r="R5" s="68"/>
      <c r="S5" s="68"/>
      <c r="T5" s="66"/>
      <c r="U5" s="107"/>
    </row>
    <row r="6" spans="1:21" x14ac:dyDescent="0.2">
      <c r="A6" s="21"/>
      <c r="B6" s="71" t="s">
        <v>54</v>
      </c>
      <c r="C6" s="77"/>
      <c r="D6" s="72"/>
      <c r="E6" s="67"/>
      <c r="F6" s="73"/>
      <c r="G6" s="72"/>
      <c r="H6" s="74" t="str">
        <f>IF(G6=0,"",F6/G6)</f>
        <v/>
      </c>
      <c r="I6" s="90"/>
      <c r="J6" s="63" t="str">
        <f t="shared" si="0"/>
        <v/>
      </c>
      <c r="K6" s="73"/>
      <c r="L6" s="73"/>
      <c r="M6" s="72"/>
      <c r="N6" s="72"/>
      <c r="O6" s="63"/>
      <c r="P6" s="63"/>
      <c r="Q6" s="68"/>
      <c r="R6" s="68"/>
      <c r="S6" s="68"/>
      <c r="U6" s="107"/>
    </row>
    <row r="7" spans="1:21" x14ac:dyDescent="0.2">
      <c r="A7" s="21"/>
      <c r="B7" s="71"/>
      <c r="C7" s="77"/>
      <c r="D7" s="72"/>
      <c r="E7" s="67"/>
      <c r="F7" s="73"/>
      <c r="G7" s="72"/>
      <c r="H7" s="74" t="str">
        <f>IF(G7=0,"",F7/G7)</f>
        <v/>
      </c>
      <c r="I7" s="90"/>
      <c r="J7" s="63" t="str">
        <f t="shared" si="0"/>
        <v/>
      </c>
      <c r="K7" s="73"/>
      <c r="L7" s="73"/>
      <c r="M7" s="72"/>
      <c r="N7" s="72"/>
      <c r="O7" s="63"/>
      <c r="P7" s="63"/>
      <c r="Q7" s="68"/>
      <c r="R7" s="68"/>
      <c r="S7" s="68"/>
      <c r="U7" s="107"/>
    </row>
    <row r="8" spans="1:21" s="69" customFormat="1" x14ac:dyDescent="0.2">
      <c r="A8" s="76"/>
      <c r="B8" s="76" t="s">
        <v>59</v>
      </c>
      <c r="C8" s="78">
        <v>43362</v>
      </c>
      <c r="D8" s="79" t="s">
        <v>51</v>
      </c>
      <c r="E8" s="68" t="s">
        <v>61</v>
      </c>
      <c r="F8" s="80">
        <v>373100</v>
      </c>
      <c r="G8" s="79">
        <v>90.9</v>
      </c>
      <c r="H8" s="64">
        <f>IF(G8=0,"",F8/G8)</f>
        <v>4104.5104510451047</v>
      </c>
      <c r="I8" s="91">
        <v>3778.41</v>
      </c>
      <c r="J8" s="81">
        <f t="shared" si="0"/>
        <v>41.566666666666663</v>
      </c>
      <c r="K8" s="80">
        <v>0</v>
      </c>
      <c r="L8" s="80">
        <v>0</v>
      </c>
      <c r="M8" s="79" t="s">
        <v>62</v>
      </c>
      <c r="N8" s="79"/>
      <c r="O8" s="102">
        <v>72.98</v>
      </c>
      <c r="P8" s="102">
        <v>17.920000000000002</v>
      </c>
      <c r="Q8" s="68" t="s">
        <v>63</v>
      </c>
      <c r="R8" s="68" t="s">
        <v>64</v>
      </c>
      <c r="S8" s="68" t="s">
        <v>65</v>
      </c>
      <c r="T8" s="84"/>
      <c r="U8" s="108"/>
    </row>
    <row r="9" spans="1:21" s="69" customFormat="1" x14ac:dyDescent="0.2">
      <c r="A9" s="76"/>
      <c r="B9" s="76" t="s">
        <v>60</v>
      </c>
      <c r="C9" s="78"/>
      <c r="D9" s="79"/>
      <c r="E9" s="68"/>
      <c r="F9" s="80"/>
      <c r="G9" s="79"/>
      <c r="H9" s="64"/>
      <c r="I9" s="91"/>
      <c r="J9" s="81" t="str">
        <f t="shared" si="0"/>
        <v/>
      </c>
      <c r="K9" s="80"/>
      <c r="L9" s="80"/>
      <c r="M9" s="79" t="s">
        <v>67</v>
      </c>
      <c r="N9" s="79"/>
      <c r="O9" s="102"/>
      <c r="P9" s="102"/>
      <c r="Q9" s="68" t="s">
        <v>66</v>
      </c>
      <c r="R9" s="68"/>
      <c r="S9" s="68"/>
      <c r="U9" s="108"/>
    </row>
    <row r="10" spans="1:21" x14ac:dyDescent="0.2">
      <c r="A10" s="21"/>
      <c r="B10" s="76"/>
      <c r="C10" s="78"/>
      <c r="D10" s="79"/>
      <c r="E10" s="68"/>
      <c r="F10" s="80"/>
      <c r="G10" s="79"/>
      <c r="H10" s="64"/>
      <c r="I10" s="91"/>
      <c r="J10" s="81" t="str">
        <f t="shared" si="0"/>
        <v/>
      </c>
      <c r="K10" s="80"/>
      <c r="L10" s="80"/>
      <c r="M10" s="79"/>
      <c r="N10" s="79"/>
      <c r="O10" s="102"/>
      <c r="P10" s="102"/>
      <c r="Q10" s="68"/>
      <c r="R10" s="68"/>
      <c r="S10" s="68"/>
      <c r="T10" s="66"/>
      <c r="U10" s="107"/>
    </row>
    <row r="11" spans="1:21" x14ac:dyDescent="0.2">
      <c r="A11" s="21"/>
      <c r="B11" s="76" t="s">
        <v>68</v>
      </c>
      <c r="C11" s="78">
        <v>43297</v>
      </c>
      <c r="D11" s="79" t="s">
        <v>51</v>
      </c>
      <c r="E11" s="68" t="s">
        <v>70</v>
      </c>
      <c r="F11" s="80">
        <v>25000</v>
      </c>
      <c r="G11" s="79">
        <v>1.01</v>
      </c>
      <c r="H11" s="64">
        <f>IF(G11=0,"",F11/G11)</f>
        <v>24752.475247524751</v>
      </c>
      <c r="I11" s="91">
        <v>77.77</v>
      </c>
      <c r="J11" s="81">
        <f t="shared" si="0"/>
        <v>77</v>
      </c>
      <c r="K11" s="80">
        <v>0</v>
      </c>
      <c r="L11" s="111">
        <v>25803</v>
      </c>
      <c r="M11" s="79" t="s">
        <v>52</v>
      </c>
      <c r="N11" s="79"/>
      <c r="O11" s="102">
        <v>0</v>
      </c>
      <c r="P11" s="102">
        <v>1.01</v>
      </c>
      <c r="Q11" s="109" t="s">
        <v>71</v>
      </c>
      <c r="R11" s="68"/>
      <c r="S11" s="68"/>
      <c r="T11" s="66"/>
      <c r="U11" s="107"/>
    </row>
    <row r="12" spans="1:21" x14ac:dyDescent="0.2">
      <c r="A12" s="21"/>
      <c r="B12" s="76" t="s">
        <v>69</v>
      </c>
      <c r="C12" s="78"/>
      <c r="D12" s="79"/>
      <c r="E12" s="68"/>
      <c r="F12" s="80"/>
      <c r="G12" s="79"/>
      <c r="H12" s="64"/>
      <c r="I12" s="91"/>
      <c r="J12" s="81"/>
      <c r="K12" s="80"/>
      <c r="L12" s="80"/>
      <c r="M12" s="79"/>
      <c r="N12" s="79"/>
      <c r="O12" s="102"/>
      <c r="P12" s="102"/>
      <c r="Q12" s="68"/>
      <c r="R12" s="68"/>
      <c r="S12" s="68"/>
      <c r="U12" s="107"/>
    </row>
    <row r="13" spans="1:21" x14ac:dyDescent="0.2">
      <c r="A13" s="21"/>
      <c r="B13" s="21"/>
      <c r="C13" s="39"/>
      <c r="D13" s="14"/>
      <c r="E13" s="40"/>
      <c r="F13" s="38"/>
      <c r="G13" s="14"/>
      <c r="H13" s="12" t="str">
        <f t="shared" ref="H13:H55" si="1">IF(G13=0,"",F13/G13)</f>
        <v/>
      </c>
      <c r="I13" s="92"/>
      <c r="J13" s="13" t="str">
        <f t="shared" ref="J13" si="2">IF(G13=0,"",I13/G13)</f>
        <v/>
      </c>
      <c r="K13" s="38"/>
      <c r="L13" s="38"/>
      <c r="M13" s="14"/>
      <c r="N13" s="14"/>
      <c r="O13" s="103"/>
      <c r="P13" s="103"/>
      <c r="Q13" s="40"/>
      <c r="R13" s="40"/>
      <c r="S13" s="40"/>
      <c r="U13" s="107"/>
    </row>
    <row r="14" spans="1:21" x14ac:dyDescent="0.2">
      <c r="A14" s="22"/>
      <c r="B14" s="22"/>
      <c r="C14" s="41"/>
      <c r="D14" s="42"/>
      <c r="E14" s="43"/>
      <c r="F14" s="44"/>
      <c r="G14" s="42"/>
      <c r="H14" s="15" t="str">
        <f t="shared" si="1"/>
        <v/>
      </c>
      <c r="I14" s="93"/>
      <c r="J14" s="11" t="str">
        <f t="shared" ref="J14:J240" si="3">IF(G14=0,"",I14/G14)</f>
        <v/>
      </c>
      <c r="K14" s="44"/>
      <c r="L14" s="44"/>
      <c r="M14" s="42"/>
      <c r="N14" s="42"/>
      <c r="O14" s="104"/>
      <c r="P14" s="104"/>
      <c r="Q14" s="43"/>
      <c r="R14" s="43"/>
      <c r="S14" s="43"/>
      <c r="U14" s="107"/>
    </row>
    <row r="15" spans="1:21" s="69" customFormat="1" x14ac:dyDescent="0.2">
      <c r="A15" s="70" t="s">
        <v>18</v>
      </c>
      <c r="B15" s="82" t="s">
        <v>72</v>
      </c>
      <c r="C15" s="77">
        <v>43286</v>
      </c>
      <c r="D15" s="72" t="s">
        <v>51</v>
      </c>
      <c r="E15" s="67" t="s">
        <v>74</v>
      </c>
      <c r="F15" s="73">
        <v>60949</v>
      </c>
      <c r="G15" s="72">
        <v>15.34</v>
      </c>
      <c r="H15" s="74">
        <f t="shared" si="1"/>
        <v>3973.2073011734028</v>
      </c>
      <c r="I15" s="90">
        <v>175.13</v>
      </c>
      <c r="J15" s="63">
        <f t="shared" si="3"/>
        <v>11.416558018252934</v>
      </c>
      <c r="K15" s="73">
        <v>0</v>
      </c>
      <c r="L15" s="73">
        <v>0</v>
      </c>
      <c r="M15" s="72" t="s">
        <v>52</v>
      </c>
      <c r="N15" s="72"/>
      <c r="O15" s="63">
        <v>0</v>
      </c>
      <c r="P15" s="63">
        <v>15.34</v>
      </c>
      <c r="Q15" s="67" t="s">
        <v>75</v>
      </c>
      <c r="R15" s="67" t="s">
        <v>76</v>
      </c>
      <c r="S15" s="68" t="s">
        <v>77</v>
      </c>
      <c r="T15" s="84" t="s">
        <v>572</v>
      </c>
      <c r="U15" s="108"/>
    </row>
    <row r="16" spans="1:21" s="69" customFormat="1" x14ac:dyDescent="0.2">
      <c r="A16" s="70"/>
      <c r="B16" s="82" t="s">
        <v>73</v>
      </c>
      <c r="C16" s="77"/>
      <c r="D16" s="72"/>
      <c r="E16" s="67"/>
      <c r="F16" s="73"/>
      <c r="G16" s="72"/>
      <c r="H16" s="74" t="str">
        <f t="shared" si="1"/>
        <v/>
      </c>
      <c r="I16" s="90"/>
      <c r="J16" s="63" t="str">
        <f t="shared" si="3"/>
        <v/>
      </c>
      <c r="K16" s="73"/>
      <c r="L16" s="73"/>
      <c r="M16" s="72"/>
      <c r="N16" s="72"/>
      <c r="O16" s="63"/>
      <c r="P16" s="63"/>
      <c r="Q16" s="67"/>
      <c r="R16" s="67"/>
      <c r="S16" s="68"/>
      <c r="T16" s="84"/>
      <c r="U16" s="108"/>
    </row>
    <row r="17" spans="1:21" s="69" customFormat="1" x14ac:dyDescent="0.2">
      <c r="A17" s="70"/>
      <c r="B17" s="82"/>
      <c r="C17" s="77"/>
      <c r="D17" s="72"/>
      <c r="E17" s="67"/>
      <c r="F17" s="73"/>
      <c r="G17" s="72"/>
      <c r="H17" s="74" t="str">
        <f t="shared" si="1"/>
        <v/>
      </c>
      <c r="I17" s="90"/>
      <c r="J17" s="63" t="str">
        <f t="shared" si="3"/>
        <v/>
      </c>
      <c r="K17" s="73"/>
      <c r="L17" s="73"/>
      <c r="M17" s="72"/>
      <c r="N17" s="72"/>
      <c r="O17" s="63"/>
      <c r="P17" s="63"/>
      <c r="Q17" s="67"/>
      <c r="R17" s="67"/>
      <c r="S17" s="68"/>
      <c r="T17" s="84"/>
      <c r="U17" s="108"/>
    </row>
    <row r="18" spans="1:21" s="69" customFormat="1" x14ac:dyDescent="0.2">
      <c r="A18" s="70"/>
      <c r="B18" s="82" t="s">
        <v>78</v>
      </c>
      <c r="C18" s="77">
        <v>43232</v>
      </c>
      <c r="D18" s="72" t="s">
        <v>51</v>
      </c>
      <c r="E18" s="67" t="s">
        <v>80</v>
      </c>
      <c r="F18" s="73">
        <v>174000</v>
      </c>
      <c r="G18" s="72">
        <v>2.2599999999999998</v>
      </c>
      <c r="H18" s="74">
        <f t="shared" si="1"/>
        <v>76991.150442477883</v>
      </c>
      <c r="I18" s="90">
        <v>66.02</v>
      </c>
      <c r="J18" s="63">
        <f t="shared" si="3"/>
        <v>29.212389380530976</v>
      </c>
      <c r="K18" s="110">
        <v>1578</v>
      </c>
      <c r="L18" s="110">
        <v>137855</v>
      </c>
      <c r="M18" s="72" t="s">
        <v>62</v>
      </c>
      <c r="N18" s="72"/>
      <c r="O18" s="63">
        <v>0</v>
      </c>
      <c r="P18" s="63">
        <v>2.2599999999999998</v>
      </c>
      <c r="Q18" s="112" t="s">
        <v>81</v>
      </c>
      <c r="R18" s="67"/>
      <c r="S18" s="68"/>
      <c r="T18" s="84"/>
      <c r="U18" s="108"/>
    </row>
    <row r="19" spans="1:21" s="69" customFormat="1" x14ac:dyDescent="0.2">
      <c r="A19" s="70"/>
      <c r="B19" s="82" t="s">
        <v>79</v>
      </c>
      <c r="C19" s="77"/>
      <c r="D19" s="72"/>
      <c r="E19" s="67"/>
      <c r="F19" s="73"/>
      <c r="G19" s="72"/>
      <c r="H19" s="74" t="str">
        <f t="shared" si="1"/>
        <v/>
      </c>
      <c r="I19" s="90"/>
      <c r="J19" s="63" t="str">
        <f t="shared" si="3"/>
        <v/>
      </c>
      <c r="K19" s="73"/>
      <c r="L19" s="73"/>
      <c r="M19" s="72"/>
      <c r="N19" s="72"/>
      <c r="O19" s="63"/>
      <c r="P19" s="63"/>
      <c r="Q19" s="67"/>
      <c r="R19" s="67"/>
      <c r="S19" s="68"/>
      <c r="T19" s="84"/>
      <c r="U19" s="108"/>
    </row>
    <row r="20" spans="1:21" s="69" customFormat="1" x14ac:dyDescent="0.2">
      <c r="A20" s="70"/>
      <c r="B20" s="82"/>
      <c r="C20" s="77"/>
      <c r="D20" s="72"/>
      <c r="E20" s="67"/>
      <c r="F20" s="73"/>
      <c r="G20" s="72"/>
      <c r="H20" s="74" t="str">
        <f t="shared" si="1"/>
        <v/>
      </c>
      <c r="I20" s="90"/>
      <c r="J20" s="63" t="str">
        <f t="shared" si="3"/>
        <v/>
      </c>
      <c r="K20" s="73"/>
      <c r="L20" s="73"/>
      <c r="M20" s="72"/>
      <c r="N20" s="72"/>
      <c r="O20" s="63"/>
      <c r="P20" s="63"/>
      <c r="Q20" s="67"/>
      <c r="R20" s="67"/>
      <c r="S20" s="68"/>
      <c r="T20" s="84"/>
      <c r="U20" s="108"/>
    </row>
    <row r="21" spans="1:21" s="69" customFormat="1" x14ac:dyDescent="0.2">
      <c r="A21" s="70"/>
      <c r="B21" s="82" t="s">
        <v>82</v>
      </c>
      <c r="C21" s="77">
        <v>43175</v>
      </c>
      <c r="D21" s="72" t="s">
        <v>51</v>
      </c>
      <c r="E21" s="67" t="s">
        <v>84</v>
      </c>
      <c r="F21" s="73">
        <v>241500</v>
      </c>
      <c r="G21" s="72">
        <v>120</v>
      </c>
      <c r="H21" s="74">
        <f t="shared" si="1"/>
        <v>2012.5</v>
      </c>
      <c r="I21" s="90">
        <v>2537.88</v>
      </c>
      <c r="J21" s="63">
        <f t="shared" si="3"/>
        <v>21.149000000000001</v>
      </c>
      <c r="K21" s="73">
        <v>0</v>
      </c>
      <c r="L21" s="73">
        <v>0</v>
      </c>
      <c r="M21" s="72" t="s">
        <v>57</v>
      </c>
      <c r="N21" s="113">
        <v>0.66</v>
      </c>
      <c r="O21" s="63">
        <v>29.39</v>
      </c>
      <c r="P21" s="63">
        <v>90.61</v>
      </c>
      <c r="Q21" s="67" t="s">
        <v>85</v>
      </c>
      <c r="R21" s="67" t="s">
        <v>86</v>
      </c>
      <c r="S21" s="68" t="s">
        <v>550</v>
      </c>
      <c r="T21" s="84"/>
      <c r="U21" s="108"/>
    </row>
    <row r="22" spans="1:21" s="69" customFormat="1" x14ac:dyDescent="0.2">
      <c r="A22" s="76"/>
      <c r="B22" s="82" t="s">
        <v>83</v>
      </c>
      <c r="C22" s="77"/>
      <c r="D22" s="72"/>
      <c r="E22" s="67"/>
      <c r="F22" s="73"/>
      <c r="G22" s="72"/>
      <c r="H22" s="74" t="str">
        <f t="shared" si="1"/>
        <v/>
      </c>
      <c r="I22" s="90"/>
      <c r="J22" s="63" t="str">
        <f t="shared" si="3"/>
        <v/>
      </c>
      <c r="K22" s="73"/>
      <c r="L22" s="73"/>
      <c r="M22" s="72"/>
      <c r="N22" s="72"/>
      <c r="O22" s="63"/>
      <c r="P22" s="63"/>
      <c r="Q22" s="67" t="s">
        <v>87</v>
      </c>
      <c r="R22" s="67" t="s">
        <v>88</v>
      </c>
      <c r="S22" s="68" t="s">
        <v>89</v>
      </c>
      <c r="U22" s="108"/>
    </row>
    <row r="23" spans="1:21" s="69" customFormat="1" x14ac:dyDescent="0.2">
      <c r="A23" s="76"/>
      <c r="B23" s="82"/>
      <c r="C23" s="77"/>
      <c r="D23" s="72"/>
      <c r="E23" s="67"/>
      <c r="F23" s="73"/>
      <c r="G23" s="72"/>
      <c r="H23" s="74" t="str">
        <f t="shared" si="1"/>
        <v/>
      </c>
      <c r="I23" s="90"/>
      <c r="J23" s="63" t="str">
        <f t="shared" si="3"/>
        <v/>
      </c>
      <c r="K23" s="73"/>
      <c r="L23" s="73"/>
      <c r="M23" s="72"/>
      <c r="N23" s="72"/>
      <c r="O23" s="63"/>
      <c r="P23" s="63"/>
      <c r="Q23" s="67"/>
      <c r="R23" s="67"/>
      <c r="S23" s="68"/>
      <c r="U23" s="108"/>
    </row>
    <row r="24" spans="1:21" s="69" customFormat="1" x14ac:dyDescent="0.2">
      <c r="A24" s="76"/>
      <c r="B24" s="82" t="s">
        <v>90</v>
      </c>
      <c r="C24" s="77">
        <v>43203</v>
      </c>
      <c r="D24" s="72" t="s">
        <v>51</v>
      </c>
      <c r="E24" s="67" t="s">
        <v>92</v>
      </c>
      <c r="F24" s="73">
        <v>228800</v>
      </c>
      <c r="G24" s="72">
        <v>52.84</v>
      </c>
      <c r="H24" s="74">
        <f t="shared" si="1"/>
        <v>4330.0529901589698</v>
      </c>
      <c r="I24" s="90">
        <v>661.1</v>
      </c>
      <c r="J24" s="63">
        <f t="shared" si="3"/>
        <v>12.511355034065101</v>
      </c>
      <c r="K24" s="73">
        <v>0</v>
      </c>
      <c r="L24" s="73">
        <v>0</v>
      </c>
      <c r="M24" s="72" t="s">
        <v>52</v>
      </c>
      <c r="N24" s="72"/>
      <c r="O24" s="63">
        <v>8.98</v>
      </c>
      <c r="P24" s="63">
        <v>43.86</v>
      </c>
      <c r="Q24" s="67" t="s">
        <v>93</v>
      </c>
      <c r="R24" s="67" t="s">
        <v>94</v>
      </c>
      <c r="S24" s="68" t="s">
        <v>95</v>
      </c>
      <c r="U24" s="108"/>
    </row>
    <row r="25" spans="1:21" s="69" customFormat="1" x14ac:dyDescent="0.2">
      <c r="A25" s="76"/>
      <c r="B25" s="82" t="s">
        <v>91</v>
      </c>
      <c r="C25" s="77"/>
      <c r="D25" s="72"/>
      <c r="E25" s="67"/>
      <c r="F25" s="73"/>
      <c r="G25" s="72"/>
      <c r="H25" s="74"/>
      <c r="I25" s="90"/>
      <c r="J25" s="63"/>
      <c r="K25" s="73"/>
      <c r="L25" s="73"/>
      <c r="M25" s="72"/>
      <c r="N25" s="72"/>
      <c r="O25" s="63"/>
      <c r="P25" s="63"/>
      <c r="Q25" s="67"/>
      <c r="R25" s="67"/>
      <c r="S25" s="68"/>
      <c r="U25" s="108"/>
    </row>
    <row r="26" spans="1:21" x14ac:dyDescent="0.2">
      <c r="A26" s="21"/>
      <c r="B26" s="21"/>
      <c r="C26" s="39"/>
      <c r="D26" s="14"/>
      <c r="E26" s="40"/>
      <c r="F26" s="38"/>
      <c r="G26" s="14"/>
      <c r="H26" s="58" t="str">
        <f t="shared" si="1"/>
        <v/>
      </c>
      <c r="I26" s="92"/>
      <c r="J26" s="59" t="str">
        <f t="shared" si="3"/>
        <v/>
      </c>
      <c r="K26" s="38"/>
      <c r="L26" s="38"/>
      <c r="M26" s="14"/>
      <c r="N26" s="14"/>
      <c r="O26" s="103"/>
      <c r="P26" s="103"/>
      <c r="Q26" s="40"/>
      <c r="R26" s="40"/>
      <c r="S26" s="40"/>
      <c r="U26" s="107"/>
    </row>
    <row r="27" spans="1:21" x14ac:dyDescent="0.2">
      <c r="A27" s="22"/>
      <c r="B27" s="22"/>
      <c r="C27" s="41"/>
      <c r="D27" s="42"/>
      <c r="E27" s="42"/>
      <c r="F27" s="44"/>
      <c r="G27" s="42"/>
      <c r="H27" s="15" t="str">
        <f t="shared" si="1"/>
        <v/>
      </c>
      <c r="I27" s="93"/>
      <c r="J27" s="11" t="str">
        <f t="shared" si="3"/>
        <v/>
      </c>
      <c r="K27" s="44"/>
      <c r="L27" s="44"/>
      <c r="M27" s="42"/>
      <c r="N27" s="42"/>
      <c r="O27" s="104"/>
      <c r="P27" s="104"/>
      <c r="Q27" s="43"/>
      <c r="R27" s="43"/>
      <c r="S27" s="43"/>
      <c r="U27" s="107"/>
    </row>
    <row r="28" spans="1:21" s="69" customFormat="1" x14ac:dyDescent="0.2">
      <c r="A28" s="70" t="s">
        <v>19</v>
      </c>
      <c r="B28" s="76" t="s">
        <v>96</v>
      </c>
      <c r="C28" s="78">
        <v>43438</v>
      </c>
      <c r="D28" s="79" t="s">
        <v>51</v>
      </c>
      <c r="E28" s="79" t="s">
        <v>97</v>
      </c>
      <c r="F28" s="80">
        <v>348929</v>
      </c>
      <c r="G28" s="79">
        <v>112.33</v>
      </c>
      <c r="H28" s="64">
        <f t="shared" si="1"/>
        <v>3106.2850529689308</v>
      </c>
      <c r="I28" s="91">
        <v>8702.36</v>
      </c>
      <c r="J28" s="81">
        <f t="shared" si="3"/>
        <v>77.471378972669825</v>
      </c>
      <c r="K28" s="80">
        <v>0</v>
      </c>
      <c r="L28" s="80">
        <v>0</v>
      </c>
      <c r="M28" s="79" t="s">
        <v>57</v>
      </c>
      <c r="N28" s="79"/>
      <c r="O28" s="102">
        <v>104.6</v>
      </c>
      <c r="P28" s="102">
        <v>7.73</v>
      </c>
      <c r="Q28" s="68" t="s">
        <v>99</v>
      </c>
      <c r="R28" s="68" t="s">
        <v>100</v>
      </c>
      <c r="S28" s="68" t="s">
        <v>101</v>
      </c>
      <c r="T28" s="84"/>
      <c r="U28" s="108"/>
    </row>
    <row r="29" spans="1:21" s="69" customFormat="1" x14ac:dyDescent="0.2">
      <c r="A29" s="76"/>
      <c r="B29" s="76" t="s">
        <v>98</v>
      </c>
      <c r="C29" s="78"/>
      <c r="D29" s="79"/>
      <c r="E29" s="79"/>
      <c r="F29" s="80"/>
      <c r="G29" s="79"/>
      <c r="H29" s="64" t="str">
        <f t="shared" si="1"/>
        <v/>
      </c>
      <c r="I29" s="91"/>
      <c r="J29" s="81" t="str">
        <f t="shared" si="3"/>
        <v/>
      </c>
      <c r="K29" s="80"/>
      <c r="L29" s="80"/>
      <c r="M29" s="79"/>
      <c r="N29" s="79"/>
      <c r="O29" s="102"/>
      <c r="P29" s="102"/>
      <c r="Q29" s="68" t="s">
        <v>102</v>
      </c>
      <c r="R29" s="68"/>
      <c r="S29" s="68"/>
      <c r="U29" s="108"/>
    </row>
    <row r="30" spans="1:21" s="69" customFormat="1" x14ac:dyDescent="0.2">
      <c r="A30" s="76"/>
      <c r="B30" s="76"/>
      <c r="C30" s="78"/>
      <c r="D30" s="79"/>
      <c r="E30" s="79"/>
      <c r="F30" s="80"/>
      <c r="G30" s="79"/>
      <c r="H30" s="64" t="str">
        <f t="shared" si="1"/>
        <v/>
      </c>
      <c r="I30" s="91"/>
      <c r="J30" s="81" t="str">
        <f t="shared" si="3"/>
        <v/>
      </c>
      <c r="K30" s="80"/>
      <c r="L30" s="80"/>
      <c r="M30" s="79"/>
      <c r="N30" s="79"/>
      <c r="O30" s="102"/>
      <c r="P30" s="102"/>
      <c r="Q30" s="68"/>
      <c r="R30" s="68"/>
      <c r="S30" s="68"/>
      <c r="T30" s="84"/>
      <c r="U30" s="108"/>
    </row>
    <row r="31" spans="1:21" s="69" customFormat="1" x14ac:dyDescent="0.2">
      <c r="A31" s="76"/>
      <c r="B31" s="76" t="s">
        <v>96</v>
      </c>
      <c r="C31" s="78">
        <v>43438</v>
      </c>
      <c r="D31" s="79" t="s">
        <v>51</v>
      </c>
      <c r="E31" s="79" t="s">
        <v>103</v>
      </c>
      <c r="F31" s="80">
        <v>412682</v>
      </c>
      <c r="G31" s="79">
        <v>118</v>
      </c>
      <c r="H31" s="64">
        <f t="shared" si="1"/>
        <v>3497.3050847457625</v>
      </c>
      <c r="I31" s="91">
        <v>9963.56</v>
      </c>
      <c r="J31" s="81">
        <f t="shared" si="3"/>
        <v>84.436949152542368</v>
      </c>
      <c r="K31" s="80">
        <v>0</v>
      </c>
      <c r="L31" s="80">
        <v>0</v>
      </c>
      <c r="M31" s="79" t="s">
        <v>57</v>
      </c>
      <c r="N31" s="79"/>
      <c r="O31" s="102">
        <v>116.33</v>
      </c>
      <c r="P31" s="102">
        <v>1.67</v>
      </c>
      <c r="Q31" s="68" t="s">
        <v>104</v>
      </c>
      <c r="R31" s="68" t="s">
        <v>105</v>
      </c>
      <c r="S31" s="68" t="s">
        <v>106</v>
      </c>
      <c r="T31" s="84"/>
      <c r="U31" s="108"/>
    </row>
    <row r="32" spans="1:21" x14ac:dyDescent="0.2">
      <c r="A32" s="21"/>
      <c r="B32" s="21" t="s">
        <v>574</v>
      </c>
      <c r="C32" s="39"/>
      <c r="D32" s="14"/>
      <c r="E32" s="14"/>
      <c r="F32" s="38"/>
      <c r="G32" s="14"/>
      <c r="H32" s="64" t="str">
        <f t="shared" si="1"/>
        <v/>
      </c>
      <c r="I32" s="92"/>
      <c r="J32" s="13" t="str">
        <f t="shared" si="3"/>
        <v/>
      </c>
      <c r="K32" s="38"/>
      <c r="L32" s="38"/>
      <c r="M32" s="14"/>
      <c r="N32" s="14"/>
      <c r="O32" s="103"/>
      <c r="P32" s="103"/>
      <c r="Q32" s="68"/>
      <c r="R32" s="68"/>
      <c r="S32" s="68"/>
      <c r="U32" s="107"/>
    </row>
    <row r="33" spans="1:21" x14ac:dyDescent="0.2">
      <c r="A33" s="21"/>
      <c r="B33" s="21"/>
      <c r="C33" s="39"/>
      <c r="D33" s="14"/>
      <c r="E33" s="14"/>
      <c r="F33" s="38"/>
      <c r="G33" s="14"/>
      <c r="H33" s="64" t="str">
        <f t="shared" si="1"/>
        <v/>
      </c>
      <c r="I33" s="92"/>
      <c r="J33" s="13" t="str">
        <f t="shared" si="3"/>
        <v/>
      </c>
      <c r="K33" s="38"/>
      <c r="L33" s="38"/>
      <c r="M33" s="14"/>
      <c r="N33" s="14"/>
      <c r="O33" s="103"/>
      <c r="P33" s="103"/>
      <c r="Q33" s="68"/>
      <c r="R33" s="68"/>
      <c r="S33" s="68"/>
      <c r="U33" s="107"/>
    </row>
    <row r="34" spans="1:21" x14ac:dyDescent="0.2">
      <c r="A34" s="21"/>
      <c r="B34" s="21" t="s">
        <v>107</v>
      </c>
      <c r="C34" s="39">
        <v>43171</v>
      </c>
      <c r="D34" s="14" t="s">
        <v>55</v>
      </c>
      <c r="E34" s="14" t="s">
        <v>109</v>
      </c>
      <c r="F34" s="38">
        <v>729916</v>
      </c>
      <c r="G34" s="14">
        <v>39</v>
      </c>
      <c r="H34" s="64">
        <f t="shared" si="1"/>
        <v>18715.794871794871</v>
      </c>
      <c r="I34" s="92">
        <v>3352.78</v>
      </c>
      <c r="J34" s="13">
        <f t="shared" si="3"/>
        <v>85.968717948717952</v>
      </c>
      <c r="K34" s="111">
        <v>47728</v>
      </c>
      <c r="L34" s="38">
        <v>0</v>
      </c>
      <c r="M34" s="14" t="s">
        <v>57</v>
      </c>
      <c r="N34" s="14"/>
      <c r="O34" s="103" t="s">
        <v>546</v>
      </c>
      <c r="P34" s="103" t="s">
        <v>547</v>
      </c>
      <c r="Q34" s="109" t="s">
        <v>110</v>
      </c>
      <c r="R34" s="68"/>
      <c r="S34" s="68"/>
      <c r="T34" s="66"/>
      <c r="U34" s="107"/>
    </row>
    <row r="35" spans="1:21" x14ac:dyDescent="0.2">
      <c r="A35" s="21"/>
      <c r="B35" s="21" t="s">
        <v>108</v>
      </c>
      <c r="C35" s="39"/>
      <c r="D35" s="14"/>
      <c r="E35" s="14"/>
      <c r="F35" s="38"/>
      <c r="G35" s="14"/>
      <c r="H35" s="64"/>
      <c r="I35" s="92"/>
      <c r="J35" s="13"/>
      <c r="K35" s="38"/>
      <c r="L35" s="38"/>
      <c r="M35" s="14"/>
      <c r="N35" s="14"/>
      <c r="O35" s="103"/>
      <c r="P35" s="103"/>
      <c r="Q35" s="68"/>
      <c r="R35" s="68"/>
      <c r="S35" s="68"/>
      <c r="U35" s="107"/>
    </row>
    <row r="36" spans="1:21" x14ac:dyDescent="0.2">
      <c r="A36" s="21"/>
      <c r="B36" s="21"/>
      <c r="C36" s="39"/>
      <c r="D36" s="14"/>
      <c r="E36" s="14"/>
      <c r="F36" s="38"/>
      <c r="G36" s="14"/>
      <c r="H36" s="64" t="str">
        <f t="shared" si="1"/>
        <v/>
      </c>
      <c r="I36" s="92"/>
      <c r="J36" s="13" t="str">
        <f t="shared" si="3"/>
        <v/>
      </c>
      <c r="K36" s="38"/>
      <c r="L36" s="38"/>
      <c r="M36" s="14"/>
      <c r="N36" s="14"/>
      <c r="O36" s="103"/>
      <c r="P36" s="103"/>
      <c r="Q36" s="68"/>
      <c r="R36" s="68"/>
      <c r="S36" s="68"/>
      <c r="U36" s="107"/>
    </row>
    <row r="37" spans="1:21" s="69" customFormat="1" x14ac:dyDescent="0.2">
      <c r="A37" s="76"/>
      <c r="B37" s="76" t="s">
        <v>111</v>
      </c>
      <c r="C37" s="78">
        <v>43234</v>
      </c>
      <c r="D37" s="79" t="s">
        <v>51</v>
      </c>
      <c r="E37" s="79" t="s">
        <v>113</v>
      </c>
      <c r="F37" s="80">
        <v>52000</v>
      </c>
      <c r="G37" s="79">
        <v>10.35</v>
      </c>
      <c r="H37" s="64">
        <f t="shared" si="1"/>
        <v>5024.1545893719813</v>
      </c>
      <c r="I37" s="91">
        <v>694.6</v>
      </c>
      <c r="J37" s="81">
        <f t="shared" si="3"/>
        <v>67.111111111111114</v>
      </c>
      <c r="K37" s="80">
        <v>0</v>
      </c>
      <c r="L37" s="111">
        <v>7757</v>
      </c>
      <c r="M37" s="79" t="s">
        <v>52</v>
      </c>
      <c r="N37" s="79"/>
      <c r="O37" s="102" t="s">
        <v>555</v>
      </c>
      <c r="P37" s="102" t="s">
        <v>556</v>
      </c>
      <c r="Q37" s="109" t="s">
        <v>114</v>
      </c>
      <c r="R37" s="68"/>
      <c r="S37" s="68"/>
      <c r="T37" s="84"/>
      <c r="U37" s="107"/>
    </row>
    <row r="38" spans="1:21" s="69" customFormat="1" x14ac:dyDescent="0.2">
      <c r="A38" s="76"/>
      <c r="B38" s="76" t="s">
        <v>112</v>
      </c>
      <c r="C38" s="78"/>
      <c r="D38" s="79"/>
      <c r="E38" s="79"/>
      <c r="F38" s="80"/>
      <c r="G38" s="79"/>
      <c r="H38" s="64" t="str">
        <f t="shared" si="1"/>
        <v/>
      </c>
      <c r="I38" s="91"/>
      <c r="J38" s="81" t="str">
        <f t="shared" si="3"/>
        <v/>
      </c>
      <c r="K38" s="80"/>
      <c r="L38" s="80"/>
      <c r="M38" s="79"/>
      <c r="N38" s="79"/>
      <c r="O38" s="102"/>
      <c r="P38" s="102"/>
      <c r="Q38" s="68"/>
      <c r="R38" s="68"/>
      <c r="S38" s="68"/>
      <c r="U38" s="107"/>
    </row>
    <row r="39" spans="1:21" x14ac:dyDescent="0.2">
      <c r="A39" s="21"/>
      <c r="B39" s="21"/>
      <c r="C39" s="39"/>
      <c r="D39" s="14"/>
      <c r="E39" s="14"/>
      <c r="F39" s="38"/>
      <c r="G39" s="14"/>
      <c r="H39" s="64" t="str">
        <f t="shared" si="1"/>
        <v/>
      </c>
      <c r="I39" s="92"/>
      <c r="J39" s="13" t="str">
        <f t="shared" si="3"/>
        <v/>
      </c>
      <c r="K39" s="38"/>
      <c r="L39" s="38"/>
      <c r="M39" s="14"/>
      <c r="N39" s="14"/>
      <c r="O39" s="103"/>
      <c r="P39" s="103"/>
      <c r="Q39" s="40"/>
      <c r="R39" s="40"/>
      <c r="S39" s="40"/>
      <c r="U39" s="107"/>
    </row>
    <row r="40" spans="1:21" x14ac:dyDescent="0.2">
      <c r="A40" s="22"/>
      <c r="B40" s="22"/>
      <c r="C40" s="41"/>
      <c r="D40" s="42"/>
      <c r="E40" s="42"/>
      <c r="F40" s="44"/>
      <c r="G40" s="42"/>
      <c r="H40" s="15" t="str">
        <f t="shared" si="1"/>
        <v/>
      </c>
      <c r="I40" s="93"/>
      <c r="J40" s="11" t="str">
        <f t="shared" si="3"/>
        <v/>
      </c>
      <c r="K40" s="44"/>
      <c r="L40" s="44"/>
      <c r="M40" s="42"/>
      <c r="N40" s="42"/>
      <c r="O40" s="104"/>
      <c r="P40" s="104"/>
      <c r="Q40" s="43"/>
      <c r="R40" s="43"/>
      <c r="S40" s="43"/>
      <c r="U40" s="107"/>
    </row>
    <row r="41" spans="1:21" x14ac:dyDescent="0.2">
      <c r="A41" s="20" t="s">
        <v>20</v>
      </c>
      <c r="B41" s="21" t="s">
        <v>115</v>
      </c>
      <c r="C41" s="39">
        <v>43354</v>
      </c>
      <c r="D41" s="14" t="s">
        <v>51</v>
      </c>
      <c r="E41" s="14" t="s">
        <v>117</v>
      </c>
      <c r="F41" s="38">
        <v>90000</v>
      </c>
      <c r="G41" s="14">
        <v>20</v>
      </c>
      <c r="H41" s="64">
        <f t="shared" ref="H41:H45" si="4">IF(G41=0,"",F41/G41)</f>
        <v>4500</v>
      </c>
      <c r="I41" s="92">
        <v>1190.82</v>
      </c>
      <c r="J41" s="13">
        <f t="shared" ref="J41:J45" si="5">IF(G41=0,"",I41/G41)</f>
        <v>59.540999999999997</v>
      </c>
      <c r="K41" s="38">
        <v>0</v>
      </c>
      <c r="L41" s="38">
        <v>0</v>
      </c>
      <c r="M41" s="14" t="s">
        <v>52</v>
      </c>
      <c r="N41" s="83">
        <v>1</v>
      </c>
      <c r="O41" s="103" t="s">
        <v>548</v>
      </c>
      <c r="P41" s="103" t="s">
        <v>549</v>
      </c>
      <c r="Q41" s="68" t="s">
        <v>118</v>
      </c>
      <c r="R41" s="68"/>
      <c r="S41" s="67"/>
      <c r="T41" s="66"/>
      <c r="U41" s="107"/>
    </row>
    <row r="42" spans="1:21" x14ac:dyDescent="0.2">
      <c r="A42" s="20"/>
      <c r="B42" s="21" t="s">
        <v>116</v>
      </c>
      <c r="C42" s="39"/>
      <c r="D42" s="14"/>
      <c r="E42" s="14"/>
      <c r="F42" s="38"/>
      <c r="G42" s="14"/>
      <c r="H42" s="64" t="str">
        <f t="shared" si="4"/>
        <v/>
      </c>
      <c r="I42" s="92"/>
      <c r="J42" s="13" t="str">
        <f t="shared" si="5"/>
        <v/>
      </c>
      <c r="K42" s="38"/>
      <c r="L42" s="38"/>
      <c r="M42" s="14"/>
      <c r="N42" s="14"/>
      <c r="O42" s="103"/>
      <c r="P42" s="103"/>
      <c r="Q42" s="68"/>
      <c r="R42" s="68"/>
      <c r="S42" s="67"/>
      <c r="U42" s="107"/>
    </row>
    <row r="43" spans="1:21" x14ac:dyDescent="0.2">
      <c r="A43" s="20"/>
      <c r="B43" s="21"/>
      <c r="C43" s="39"/>
      <c r="D43" s="14"/>
      <c r="E43" s="14"/>
      <c r="F43" s="38"/>
      <c r="G43" s="14"/>
      <c r="H43" s="64" t="str">
        <f t="shared" si="4"/>
        <v/>
      </c>
      <c r="I43" s="92"/>
      <c r="J43" s="13" t="str">
        <f t="shared" si="5"/>
        <v/>
      </c>
      <c r="K43" s="38"/>
      <c r="L43" s="38"/>
      <c r="M43" s="14"/>
      <c r="N43" s="14"/>
      <c r="O43" s="103"/>
      <c r="P43" s="103"/>
      <c r="Q43" s="68"/>
      <c r="R43" s="68"/>
      <c r="S43" s="67"/>
      <c r="U43" s="107"/>
    </row>
    <row r="44" spans="1:21" s="69" customFormat="1" x14ac:dyDescent="0.2">
      <c r="A44" s="70"/>
      <c r="B44" s="76" t="s">
        <v>119</v>
      </c>
      <c r="C44" s="78">
        <v>43344</v>
      </c>
      <c r="D44" s="79" t="s">
        <v>51</v>
      </c>
      <c r="E44" s="79" t="s">
        <v>121</v>
      </c>
      <c r="F44" s="80">
        <v>120000</v>
      </c>
      <c r="G44" s="79">
        <v>31.97</v>
      </c>
      <c r="H44" s="64">
        <f t="shared" si="4"/>
        <v>3753.518923991242</v>
      </c>
      <c r="I44" s="91">
        <v>1839.31</v>
      </c>
      <c r="J44" s="81">
        <f t="shared" si="5"/>
        <v>57.532374100719423</v>
      </c>
      <c r="K44" s="80">
        <v>0</v>
      </c>
      <c r="L44" s="80">
        <v>0</v>
      </c>
      <c r="M44" s="79" t="s">
        <v>52</v>
      </c>
      <c r="N44" s="85">
        <v>1</v>
      </c>
      <c r="O44" s="102">
        <v>0</v>
      </c>
      <c r="P44" s="102">
        <v>31.97</v>
      </c>
      <c r="Q44" s="68" t="s">
        <v>122</v>
      </c>
      <c r="R44" s="68" t="s">
        <v>123</v>
      </c>
      <c r="S44" s="67"/>
      <c r="U44" s="108"/>
    </row>
    <row r="45" spans="1:21" s="69" customFormat="1" x14ac:dyDescent="0.2">
      <c r="A45" s="70"/>
      <c r="B45" s="76" t="s">
        <v>120</v>
      </c>
      <c r="C45" s="78"/>
      <c r="D45" s="79"/>
      <c r="E45" s="79"/>
      <c r="F45" s="80"/>
      <c r="G45" s="79"/>
      <c r="H45" s="64" t="str">
        <f t="shared" si="4"/>
        <v/>
      </c>
      <c r="I45" s="91"/>
      <c r="J45" s="81" t="str">
        <f t="shared" si="5"/>
        <v/>
      </c>
      <c r="K45" s="80"/>
      <c r="L45" s="80"/>
      <c r="M45" s="79"/>
      <c r="N45" s="79"/>
      <c r="O45" s="102"/>
      <c r="P45" s="102"/>
      <c r="Q45" s="68"/>
      <c r="R45" s="68"/>
      <c r="S45" s="67"/>
      <c r="U45" s="108"/>
    </row>
    <row r="46" spans="1:21" s="69" customFormat="1" x14ac:dyDescent="0.2">
      <c r="A46" s="70"/>
      <c r="B46" s="82"/>
      <c r="C46" s="77"/>
      <c r="D46" s="72"/>
      <c r="E46" s="72"/>
      <c r="F46" s="73"/>
      <c r="G46" s="72"/>
      <c r="H46" s="74" t="str">
        <f t="shared" si="1"/>
        <v/>
      </c>
      <c r="I46" s="90"/>
      <c r="J46" s="63" t="str">
        <f t="shared" si="3"/>
        <v/>
      </c>
      <c r="K46" s="73"/>
      <c r="L46" s="73"/>
      <c r="M46" s="72"/>
      <c r="N46" s="72"/>
      <c r="O46" s="63"/>
      <c r="P46" s="63"/>
      <c r="Q46" s="67"/>
      <c r="R46" s="67"/>
      <c r="S46" s="67"/>
      <c r="U46" s="108"/>
    </row>
    <row r="47" spans="1:21" s="69" customFormat="1" x14ac:dyDescent="0.2">
      <c r="A47" s="70"/>
      <c r="B47" s="82" t="s">
        <v>124</v>
      </c>
      <c r="C47" s="78">
        <v>43339</v>
      </c>
      <c r="D47" s="79" t="s">
        <v>55</v>
      </c>
      <c r="E47" s="72" t="s">
        <v>126</v>
      </c>
      <c r="F47" s="80">
        <v>100000</v>
      </c>
      <c r="G47" s="72">
        <v>60</v>
      </c>
      <c r="H47" s="74">
        <f t="shared" si="1"/>
        <v>1666.6666666666667</v>
      </c>
      <c r="I47" s="90">
        <v>1735.61</v>
      </c>
      <c r="J47" s="63">
        <f t="shared" si="3"/>
        <v>28.926833333333331</v>
      </c>
      <c r="K47" s="80">
        <v>0</v>
      </c>
      <c r="L47" s="80">
        <v>0</v>
      </c>
      <c r="M47" s="79" t="s">
        <v>57</v>
      </c>
      <c r="N47" s="79"/>
      <c r="O47" s="114">
        <v>28.08</v>
      </c>
      <c r="P47" s="102">
        <v>31.92</v>
      </c>
      <c r="Q47" s="68" t="s">
        <v>127</v>
      </c>
      <c r="R47" s="68" t="s">
        <v>128</v>
      </c>
      <c r="S47" s="68" t="s">
        <v>545</v>
      </c>
      <c r="T47" s="84"/>
      <c r="U47" s="108"/>
    </row>
    <row r="48" spans="1:21" s="69" customFormat="1" x14ac:dyDescent="0.2">
      <c r="A48" s="70"/>
      <c r="B48" s="76" t="s">
        <v>125</v>
      </c>
      <c r="C48" s="78"/>
      <c r="D48" s="79"/>
      <c r="E48" s="79"/>
      <c r="F48" s="80"/>
      <c r="G48" s="79"/>
      <c r="H48" s="74" t="str">
        <f t="shared" si="1"/>
        <v/>
      </c>
      <c r="I48" s="91"/>
      <c r="J48" s="63" t="str">
        <f t="shared" si="3"/>
        <v/>
      </c>
      <c r="K48" s="80"/>
      <c r="L48" s="80"/>
      <c r="M48" s="79"/>
      <c r="N48" s="79"/>
      <c r="O48" s="102"/>
      <c r="P48" s="102"/>
      <c r="Q48" s="68" t="s">
        <v>129</v>
      </c>
      <c r="R48" s="68"/>
      <c r="S48" s="68"/>
      <c r="U48" s="108"/>
    </row>
    <row r="49" spans="1:21" s="69" customFormat="1" x14ac:dyDescent="0.2">
      <c r="A49" s="76"/>
      <c r="B49" s="76"/>
      <c r="C49" s="78"/>
      <c r="D49" s="79"/>
      <c r="E49" s="79"/>
      <c r="F49" s="80"/>
      <c r="G49" s="79"/>
      <c r="H49" s="74" t="str">
        <f t="shared" si="1"/>
        <v/>
      </c>
      <c r="I49" s="91"/>
      <c r="J49" s="63" t="str">
        <f t="shared" si="3"/>
        <v/>
      </c>
      <c r="K49" s="80"/>
      <c r="L49" s="80"/>
      <c r="M49" s="79"/>
      <c r="N49" s="79"/>
      <c r="O49" s="102"/>
      <c r="P49" s="102"/>
      <c r="Q49" s="68"/>
      <c r="R49" s="68"/>
      <c r="S49" s="68"/>
      <c r="U49" s="107"/>
    </row>
    <row r="50" spans="1:21" s="69" customFormat="1" x14ac:dyDescent="0.2">
      <c r="A50" s="76"/>
      <c r="B50" s="76" t="s">
        <v>130</v>
      </c>
      <c r="C50" s="78">
        <v>43263</v>
      </c>
      <c r="D50" s="79" t="s">
        <v>51</v>
      </c>
      <c r="E50" s="79" t="s">
        <v>132</v>
      </c>
      <c r="F50" s="80">
        <v>120000</v>
      </c>
      <c r="G50" s="79">
        <v>38.840000000000003</v>
      </c>
      <c r="H50" s="74">
        <f t="shared" si="1"/>
        <v>3089.5983522142119</v>
      </c>
      <c r="I50" s="91">
        <v>2258.1</v>
      </c>
      <c r="J50" s="63">
        <f t="shared" si="3"/>
        <v>58.138516992790933</v>
      </c>
      <c r="K50" s="80">
        <v>0</v>
      </c>
      <c r="L50" s="80">
        <v>0</v>
      </c>
      <c r="M50" s="79" t="s">
        <v>52</v>
      </c>
      <c r="N50" s="85">
        <v>1</v>
      </c>
      <c r="O50" s="102" t="s">
        <v>548</v>
      </c>
      <c r="P50" s="102" t="s">
        <v>557</v>
      </c>
      <c r="Q50" s="68" t="s">
        <v>133</v>
      </c>
      <c r="R50" s="68"/>
      <c r="S50" s="68"/>
      <c r="T50" s="84"/>
      <c r="U50" s="107"/>
    </row>
    <row r="51" spans="1:21" s="69" customFormat="1" x14ac:dyDescent="0.2">
      <c r="A51" s="76"/>
      <c r="B51" s="76" t="s">
        <v>131</v>
      </c>
      <c r="C51" s="78"/>
      <c r="D51" s="79"/>
      <c r="E51" s="79"/>
      <c r="F51" s="80"/>
      <c r="G51" s="79"/>
      <c r="H51" s="74" t="str">
        <f t="shared" si="1"/>
        <v/>
      </c>
      <c r="I51" s="91"/>
      <c r="J51" s="63" t="str">
        <f t="shared" si="3"/>
        <v/>
      </c>
      <c r="K51" s="80"/>
      <c r="L51" s="80"/>
      <c r="M51" s="79"/>
      <c r="N51" s="79"/>
      <c r="O51" s="102"/>
      <c r="P51" s="102"/>
      <c r="Q51" s="68"/>
      <c r="R51" s="68"/>
      <c r="S51" s="68"/>
      <c r="U51" s="107"/>
    </row>
    <row r="52" spans="1:21" s="69" customFormat="1" x14ac:dyDescent="0.2">
      <c r="A52" s="76"/>
      <c r="B52" s="76"/>
      <c r="C52" s="78"/>
      <c r="D52" s="79"/>
      <c r="E52" s="79"/>
      <c r="F52" s="80"/>
      <c r="G52" s="79"/>
      <c r="H52" s="74" t="str">
        <f t="shared" si="1"/>
        <v/>
      </c>
      <c r="I52" s="91"/>
      <c r="J52" s="63" t="str">
        <f t="shared" si="3"/>
        <v/>
      </c>
      <c r="K52" s="80"/>
      <c r="L52" s="80"/>
      <c r="M52" s="79"/>
      <c r="N52" s="79"/>
      <c r="O52" s="102"/>
      <c r="P52" s="102"/>
      <c r="Q52" s="68"/>
      <c r="R52" s="68"/>
      <c r="S52" s="68"/>
      <c r="U52" s="107"/>
    </row>
    <row r="53" spans="1:21" s="69" customFormat="1" x14ac:dyDescent="0.2">
      <c r="A53" s="76"/>
      <c r="B53" s="76" t="s">
        <v>134</v>
      </c>
      <c r="C53" s="78">
        <v>43131</v>
      </c>
      <c r="D53" s="79" t="s">
        <v>51</v>
      </c>
      <c r="E53" s="79" t="s">
        <v>136</v>
      </c>
      <c r="F53" s="80">
        <v>211200</v>
      </c>
      <c r="G53" s="79">
        <v>64.94</v>
      </c>
      <c r="H53" s="74">
        <f t="shared" si="1"/>
        <v>3252.2328303048971</v>
      </c>
      <c r="I53" s="91">
        <v>1243</v>
      </c>
      <c r="J53" s="63">
        <f t="shared" si="3"/>
        <v>19.140745303356944</v>
      </c>
      <c r="K53" s="80">
        <v>0</v>
      </c>
      <c r="L53" s="80">
        <v>0</v>
      </c>
      <c r="M53" s="79" t="s">
        <v>52</v>
      </c>
      <c r="N53" s="85">
        <v>0.95</v>
      </c>
      <c r="O53" s="102">
        <v>0</v>
      </c>
      <c r="P53" s="102">
        <v>64.94</v>
      </c>
      <c r="Q53" s="68" t="s">
        <v>137</v>
      </c>
      <c r="R53" s="68" t="s">
        <v>138</v>
      </c>
      <c r="S53" s="68" t="s">
        <v>139</v>
      </c>
      <c r="T53" s="84"/>
      <c r="U53" s="108"/>
    </row>
    <row r="54" spans="1:21" s="69" customFormat="1" x14ac:dyDescent="0.2">
      <c r="A54" s="76"/>
      <c r="B54" s="76" t="s">
        <v>135</v>
      </c>
      <c r="C54" s="78"/>
      <c r="D54" s="79"/>
      <c r="E54" s="79"/>
      <c r="F54" s="80"/>
      <c r="G54" s="79"/>
      <c r="H54" s="74" t="str">
        <f t="shared" si="1"/>
        <v/>
      </c>
      <c r="I54" s="91"/>
      <c r="J54" s="63" t="str">
        <f t="shared" si="3"/>
        <v/>
      </c>
      <c r="K54" s="80"/>
      <c r="L54" s="80"/>
      <c r="M54" s="79"/>
      <c r="N54" s="79"/>
      <c r="O54" s="102"/>
      <c r="P54" s="102"/>
      <c r="Q54" s="68" t="s">
        <v>140</v>
      </c>
      <c r="R54" s="68" t="s">
        <v>141</v>
      </c>
      <c r="S54" s="68"/>
      <c r="U54" s="108"/>
    </row>
    <row r="55" spans="1:21" x14ac:dyDescent="0.2">
      <c r="A55" s="21"/>
      <c r="B55" s="21"/>
      <c r="C55" s="39"/>
      <c r="D55" s="14"/>
      <c r="E55" s="14"/>
      <c r="F55" s="38"/>
      <c r="G55" s="14"/>
      <c r="H55" s="58" t="str">
        <f t="shared" si="1"/>
        <v/>
      </c>
      <c r="I55" s="92"/>
      <c r="J55" s="59" t="str">
        <f t="shared" si="3"/>
        <v/>
      </c>
      <c r="K55" s="38"/>
      <c r="L55" s="38"/>
      <c r="M55" s="14"/>
      <c r="N55" s="14"/>
      <c r="O55" s="103"/>
      <c r="P55" s="103"/>
      <c r="Q55" s="68"/>
      <c r="R55" s="68"/>
      <c r="S55" s="68"/>
      <c r="U55" s="107"/>
    </row>
    <row r="56" spans="1:21" x14ac:dyDescent="0.2">
      <c r="A56" s="22"/>
      <c r="B56" s="22"/>
      <c r="C56" s="41"/>
      <c r="D56" s="42"/>
      <c r="E56" s="43"/>
      <c r="F56" s="44"/>
      <c r="G56" s="42"/>
      <c r="H56" s="15" t="str">
        <f t="shared" ref="H56:H120" si="6">IF(G56=0,"",F56/G56)</f>
        <v/>
      </c>
      <c r="I56" s="93"/>
      <c r="J56" s="11" t="str">
        <f t="shared" si="3"/>
        <v/>
      </c>
      <c r="K56" s="44"/>
      <c r="L56" s="44"/>
      <c r="M56" s="42"/>
      <c r="N56" s="42"/>
      <c r="O56" s="104"/>
      <c r="P56" s="104"/>
      <c r="Q56" s="43"/>
      <c r="R56" s="43"/>
      <c r="S56" s="43"/>
      <c r="U56" s="107"/>
    </row>
    <row r="57" spans="1:21" s="69" customFormat="1" x14ac:dyDescent="0.2">
      <c r="A57" s="70" t="s">
        <v>21</v>
      </c>
      <c r="B57" s="82" t="s">
        <v>153</v>
      </c>
      <c r="C57" s="77">
        <v>43235</v>
      </c>
      <c r="D57" s="72" t="s">
        <v>51</v>
      </c>
      <c r="E57" s="72" t="s">
        <v>155</v>
      </c>
      <c r="F57" s="73">
        <v>249000</v>
      </c>
      <c r="G57" s="72">
        <v>27.2</v>
      </c>
      <c r="H57" s="74">
        <f>IF(G57=0,"",F57/G57)</f>
        <v>9154.4117647058829</v>
      </c>
      <c r="I57" s="90">
        <v>736.44</v>
      </c>
      <c r="J57" s="63">
        <f t="shared" si="3"/>
        <v>27.075000000000003</v>
      </c>
      <c r="K57" s="110">
        <v>2375</v>
      </c>
      <c r="L57" s="110">
        <v>79037</v>
      </c>
      <c r="M57" s="72" t="s">
        <v>52</v>
      </c>
      <c r="N57" s="72"/>
      <c r="O57" s="105" t="s">
        <v>558</v>
      </c>
      <c r="P57" s="105" t="s">
        <v>559</v>
      </c>
      <c r="Q57" s="122" t="s">
        <v>156</v>
      </c>
      <c r="R57" s="68"/>
      <c r="S57" s="68"/>
      <c r="U57" s="107"/>
    </row>
    <row r="58" spans="1:21" s="69" customFormat="1" x14ac:dyDescent="0.2">
      <c r="A58" s="70"/>
      <c r="B58" s="82" t="s">
        <v>154</v>
      </c>
      <c r="C58" s="77"/>
      <c r="D58" s="72"/>
      <c r="E58" s="72"/>
      <c r="F58" s="73"/>
      <c r="G58" s="72"/>
      <c r="H58" s="74" t="str">
        <f>IF(G58=0,"",F58/G58)</f>
        <v/>
      </c>
      <c r="I58" s="90"/>
      <c r="J58" s="63"/>
      <c r="K58" s="73"/>
      <c r="L58" s="73"/>
      <c r="M58" s="72"/>
      <c r="N58" s="72"/>
      <c r="O58" s="105"/>
      <c r="P58" s="105"/>
      <c r="Q58" s="75"/>
      <c r="R58" s="68"/>
      <c r="S58" s="68"/>
      <c r="U58" s="107"/>
    </row>
    <row r="59" spans="1:21" s="69" customFormat="1" x14ac:dyDescent="0.2">
      <c r="A59" s="70"/>
      <c r="B59" s="82"/>
      <c r="C59" s="77"/>
      <c r="D59" s="72"/>
      <c r="E59" s="72"/>
      <c r="F59" s="73"/>
      <c r="G59" s="72"/>
      <c r="H59" s="74"/>
      <c r="I59" s="90"/>
      <c r="J59" s="63"/>
      <c r="K59" s="73"/>
      <c r="L59" s="73"/>
      <c r="M59" s="72"/>
      <c r="N59" s="72"/>
      <c r="O59" s="105"/>
      <c r="P59" s="105"/>
      <c r="Q59" s="75"/>
      <c r="R59" s="68"/>
      <c r="S59" s="68"/>
      <c r="U59" s="107"/>
    </row>
    <row r="60" spans="1:21" s="69" customFormat="1" x14ac:dyDescent="0.2">
      <c r="A60" s="76"/>
      <c r="B60" s="76" t="s">
        <v>142</v>
      </c>
      <c r="C60" s="78">
        <v>43441</v>
      </c>
      <c r="D60" s="79" t="s">
        <v>55</v>
      </c>
      <c r="E60" s="79" t="s">
        <v>144</v>
      </c>
      <c r="F60" s="80">
        <v>570000</v>
      </c>
      <c r="G60" s="79">
        <v>179.84</v>
      </c>
      <c r="H60" s="74">
        <f>IF(G60=0,"",F60/G60)</f>
        <v>3169.4839857651245</v>
      </c>
      <c r="I60" s="91">
        <v>5009.42</v>
      </c>
      <c r="J60" s="63">
        <f>IF(G60=0,"",I60/G60)</f>
        <v>27.854870996441282</v>
      </c>
      <c r="K60" s="111">
        <v>719</v>
      </c>
      <c r="L60" s="111">
        <v>14001</v>
      </c>
      <c r="M60" s="79" t="s">
        <v>145</v>
      </c>
      <c r="N60" s="79"/>
      <c r="O60" s="102">
        <v>47.61</v>
      </c>
      <c r="P60" s="102">
        <v>132.22999999999999</v>
      </c>
      <c r="Q60" s="109" t="s">
        <v>146</v>
      </c>
      <c r="R60" s="68" t="s">
        <v>147</v>
      </c>
      <c r="S60" s="68" t="s">
        <v>148</v>
      </c>
      <c r="T60" s="84"/>
      <c r="U60" s="108"/>
    </row>
    <row r="61" spans="1:21" s="69" customFormat="1" x14ac:dyDescent="0.2">
      <c r="A61" s="76"/>
      <c r="B61" s="76" t="s">
        <v>143</v>
      </c>
      <c r="C61" s="78"/>
      <c r="D61" s="79"/>
      <c r="E61" s="79"/>
      <c r="F61" s="80"/>
      <c r="G61" s="79"/>
      <c r="H61" s="74" t="str">
        <f>IF(G61=0,"",F61/G61)</f>
        <v/>
      </c>
      <c r="I61" s="91"/>
      <c r="J61" s="63" t="str">
        <f>IF(G61=0,"",I61/G61)</f>
        <v/>
      </c>
      <c r="K61" s="80"/>
      <c r="L61" s="80"/>
      <c r="M61" s="79"/>
      <c r="N61" s="79"/>
      <c r="O61" s="102"/>
      <c r="P61" s="102"/>
      <c r="Q61" s="68" t="s">
        <v>149</v>
      </c>
      <c r="R61" s="68" t="s">
        <v>150</v>
      </c>
      <c r="S61" s="68" t="s">
        <v>151</v>
      </c>
      <c r="U61" s="108"/>
    </row>
    <row r="62" spans="1:21" s="69" customFormat="1" x14ac:dyDescent="0.2">
      <c r="A62" s="76"/>
      <c r="B62" s="76"/>
      <c r="C62" s="78"/>
      <c r="D62" s="79"/>
      <c r="E62" s="79"/>
      <c r="F62" s="80"/>
      <c r="G62" s="79"/>
      <c r="H62" s="74" t="str">
        <f>IF(G62=0,"",F62/G62)</f>
        <v/>
      </c>
      <c r="I62" s="91"/>
      <c r="J62" s="63" t="str">
        <f>IF(G62=0,"",I62/G62)</f>
        <v/>
      </c>
      <c r="K62" s="80"/>
      <c r="L62" s="80"/>
      <c r="M62" s="79"/>
      <c r="N62" s="79"/>
      <c r="O62" s="102"/>
      <c r="P62" s="102"/>
      <c r="Q62" s="68" t="s">
        <v>152</v>
      </c>
      <c r="R62" s="68"/>
      <c r="S62" s="68"/>
      <c r="U62" s="108"/>
    </row>
    <row r="63" spans="1:21" s="69" customFormat="1" x14ac:dyDescent="0.2">
      <c r="A63" s="70"/>
      <c r="B63" s="82"/>
      <c r="C63" s="77"/>
      <c r="D63" s="72"/>
      <c r="E63" s="72"/>
      <c r="F63" s="73"/>
      <c r="G63" s="72"/>
      <c r="H63" s="74" t="str">
        <f t="shared" si="6"/>
        <v/>
      </c>
      <c r="I63" s="90"/>
      <c r="J63" s="63"/>
      <c r="K63" s="73"/>
      <c r="L63" s="73"/>
      <c r="M63" s="72"/>
      <c r="N63" s="72"/>
      <c r="O63" s="105"/>
      <c r="P63" s="105"/>
      <c r="Q63" s="75"/>
      <c r="R63" s="68"/>
      <c r="S63" s="68"/>
      <c r="U63" s="107"/>
    </row>
    <row r="64" spans="1:21" x14ac:dyDescent="0.2">
      <c r="A64" s="22"/>
      <c r="B64" s="22"/>
      <c r="C64" s="41"/>
      <c r="D64" s="42"/>
      <c r="E64" s="42"/>
      <c r="F64" s="44"/>
      <c r="G64" s="42"/>
      <c r="H64" s="15" t="str">
        <f t="shared" si="6"/>
        <v/>
      </c>
      <c r="I64" s="93"/>
      <c r="J64" s="11" t="str">
        <f t="shared" si="3"/>
        <v/>
      </c>
      <c r="K64" s="44"/>
      <c r="L64" s="44"/>
      <c r="M64" s="42"/>
      <c r="N64" s="42"/>
      <c r="O64" s="104"/>
      <c r="P64" s="104"/>
      <c r="Q64" s="43"/>
      <c r="R64" s="43"/>
      <c r="S64" s="43"/>
      <c r="U64" s="107"/>
    </row>
    <row r="65" spans="1:21" s="69" customFormat="1" x14ac:dyDescent="0.2">
      <c r="A65" s="70" t="s">
        <v>22</v>
      </c>
      <c r="B65" s="82" t="s">
        <v>161</v>
      </c>
      <c r="C65" s="77">
        <v>43431</v>
      </c>
      <c r="D65" s="72" t="s">
        <v>51</v>
      </c>
      <c r="E65" s="72" t="s">
        <v>163</v>
      </c>
      <c r="F65" s="73">
        <v>180000</v>
      </c>
      <c r="G65" s="72">
        <v>10.02</v>
      </c>
      <c r="H65" s="74">
        <f t="shared" si="6"/>
        <v>17964.071856287424</v>
      </c>
      <c r="I65" s="90">
        <v>375.28</v>
      </c>
      <c r="J65" s="63">
        <f t="shared" ref="J65:J92" si="7">IF(G65=0,"",I65/G65)</f>
        <v>37.453093812375251</v>
      </c>
      <c r="K65" s="110">
        <v>16977</v>
      </c>
      <c r="L65" s="110">
        <v>62421</v>
      </c>
      <c r="M65" s="72" t="s">
        <v>57</v>
      </c>
      <c r="N65" s="72"/>
      <c r="O65" s="105">
        <v>8.73</v>
      </c>
      <c r="P65" s="63">
        <v>1.29</v>
      </c>
      <c r="Q65" s="112" t="s">
        <v>164</v>
      </c>
      <c r="R65" s="68" t="s">
        <v>165</v>
      </c>
      <c r="S65" s="68"/>
      <c r="U65" s="108"/>
    </row>
    <row r="66" spans="1:21" s="69" customFormat="1" x14ac:dyDescent="0.2">
      <c r="A66" s="70"/>
      <c r="B66" s="82" t="s">
        <v>162</v>
      </c>
      <c r="C66" s="77"/>
      <c r="D66" s="72"/>
      <c r="E66" s="72"/>
      <c r="F66" s="73"/>
      <c r="G66" s="72"/>
      <c r="H66" s="74" t="str">
        <f t="shared" si="6"/>
        <v/>
      </c>
      <c r="I66" s="90"/>
      <c r="J66" s="63" t="str">
        <f t="shared" si="7"/>
        <v/>
      </c>
      <c r="K66" s="73"/>
      <c r="L66" s="73"/>
      <c r="M66" s="72"/>
      <c r="N66" s="72"/>
      <c r="O66" s="105"/>
      <c r="P66" s="63"/>
      <c r="Q66" s="67"/>
      <c r="R66" s="68"/>
      <c r="S66" s="68"/>
      <c r="U66" s="108"/>
    </row>
    <row r="67" spans="1:21" s="69" customFormat="1" x14ac:dyDescent="0.2">
      <c r="A67" s="70"/>
      <c r="B67" s="82"/>
      <c r="C67" s="77"/>
      <c r="D67" s="72"/>
      <c r="E67" s="72"/>
      <c r="F67" s="73"/>
      <c r="G67" s="72"/>
      <c r="H67" s="74" t="str">
        <f t="shared" si="6"/>
        <v/>
      </c>
      <c r="I67" s="90"/>
      <c r="J67" s="63" t="str">
        <f t="shared" si="7"/>
        <v/>
      </c>
      <c r="K67" s="73"/>
      <c r="L67" s="73"/>
      <c r="M67" s="72"/>
      <c r="N67" s="72"/>
      <c r="O67" s="105"/>
      <c r="P67" s="63"/>
      <c r="Q67" s="67"/>
      <c r="R67" s="68"/>
      <c r="S67" s="68"/>
      <c r="U67" s="108"/>
    </row>
    <row r="68" spans="1:21" s="69" customFormat="1" x14ac:dyDescent="0.2">
      <c r="A68" s="70"/>
      <c r="B68" s="82" t="s">
        <v>166</v>
      </c>
      <c r="C68" s="77">
        <v>43465</v>
      </c>
      <c r="D68" s="72" t="s">
        <v>51</v>
      </c>
      <c r="E68" s="72" t="s">
        <v>168</v>
      </c>
      <c r="F68" s="73">
        <v>220000</v>
      </c>
      <c r="G68" s="72">
        <v>6.86</v>
      </c>
      <c r="H68" s="74">
        <f t="shared" si="6"/>
        <v>32069.97084548105</v>
      </c>
      <c r="I68" s="90">
        <v>273.25</v>
      </c>
      <c r="J68" s="63">
        <f t="shared" si="7"/>
        <v>39.832361516034986</v>
      </c>
      <c r="K68" s="110">
        <v>2427</v>
      </c>
      <c r="L68" s="110">
        <v>75608</v>
      </c>
      <c r="M68" s="72" t="s">
        <v>52</v>
      </c>
      <c r="N68" s="72"/>
      <c r="O68" s="105" t="s">
        <v>560</v>
      </c>
      <c r="P68" s="63" t="s">
        <v>561</v>
      </c>
      <c r="Q68" s="112" t="s">
        <v>169</v>
      </c>
      <c r="R68" s="68"/>
      <c r="S68" s="68"/>
      <c r="U68" s="107"/>
    </row>
    <row r="69" spans="1:21" s="69" customFormat="1" x14ac:dyDescent="0.2">
      <c r="A69" s="70"/>
      <c r="B69" s="82" t="s">
        <v>167</v>
      </c>
      <c r="C69" s="77"/>
      <c r="D69" s="72"/>
      <c r="E69" s="72"/>
      <c r="F69" s="73"/>
      <c r="G69" s="72"/>
      <c r="H69" s="74" t="str">
        <f t="shared" si="6"/>
        <v/>
      </c>
      <c r="I69" s="90"/>
      <c r="J69" s="63" t="str">
        <f t="shared" si="7"/>
        <v/>
      </c>
      <c r="K69" s="73"/>
      <c r="L69" s="73"/>
      <c r="M69" s="72"/>
      <c r="N69" s="72"/>
      <c r="O69" s="105"/>
      <c r="P69" s="63"/>
      <c r="Q69" s="67"/>
      <c r="R69" s="68"/>
      <c r="S69" s="68"/>
      <c r="U69" s="107"/>
    </row>
    <row r="70" spans="1:21" s="69" customFormat="1" x14ac:dyDescent="0.2">
      <c r="A70" s="70"/>
      <c r="B70" s="82"/>
      <c r="C70" s="77"/>
      <c r="D70" s="72"/>
      <c r="E70" s="72"/>
      <c r="F70" s="73"/>
      <c r="G70" s="72"/>
      <c r="H70" s="74" t="str">
        <f t="shared" si="6"/>
        <v/>
      </c>
      <c r="I70" s="90"/>
      <c r="J70" s="63" t="str">
        <f t="shared" si="7"/>
        <v/>
      </c>
      <c r="K70" s="73"/>
      <c r="L70" s="73"/>
      <c r="M70" s="72"/>
      <c r="N70" s="72"/>
      <c r="O70" s="105"/>
      <c r="P70" s="63"/>
      <c r="Q70" s="67"/>
      <c r="R70" s="68"/>
      <c r="S70" s="68"/>
      <c r="U70" s="107"/>
    </row>
    <row r="71" spans="1:21" s="69" customFormat="1" x14ac:dyDescent="0.2">
      <c r="A71" s="70"/>
      <c r="B71" s="82" t="s">
        <v>170</v>
      </c>
      <c r="C71" s="77">
        <v>43417</v>
      </c>
      <c r="D71" s="72" t="s">
        <v>51</v>
      </c>
      <c r="E71" s="72" t="s">
        <v>172</v>
      </c>
      <c r="F71" s="73">
        <v>190000</v>
      </c>
      <c r="G71" s="72">
        <v>46.94</v>
      </c>
      <c r="H71" s="74">
        <f t="shared" si="6"/>
        <v>4047.7204942479761</v>
      </c>
      <c r="I71" s="90">
        <v>931.42</v>
      </c>
      <c r="J71" s="63">
        <f t="shared" si="7"/>
        <v>19.84277801448658</v>
      </c>
      <c r="K71" s="110">
        <v>7227</v>
      </c>
      <c r="L71" s="110">
        <v>36262</v>
      </c>
      <c r="M71" s="72" t="s">
        <v>52</v>
      </c>
      <c r="N71" s="72"/>
      <c r="O71" s="105">
        <v>23.14</v>
      </c>
      <c r="P71" s="63">
        <v>23.8</v>
      </c>
      <c r="Q71" s="112" t="s">
        <v>173</v>
      </c>
      <c r="R71" s="68" t="s">
        <v>174</v>
      </c>
      <c r="S71" s="68"/>
      <c r="U71" s="108"/>
    </row>
    <row r="72" spans="1:21" s="69" customFormat="1" x14ac:dyDescent="0.2">
      <c r="A72" s="70"/>
      <c r="B72" s="82" t="s">
        <v>171</v>
      </c>
      <c r="C72" s="77"/>
      <c r="D72" s="72"/>
      <c r="E72" s="72"/>
      <c r="F72" s="73"/>
      <c r="G72" s="72"/>
      <c r="H72" s="74" t="str">
        <f t="shared" si="6"/>
        <v/>
      </c>
      <c r="I72" s="90"/>
      <c r="J72" s="63" t="str">
        <f t="shared" si="7"/>
        <v/>
      </c>
      <c r="K72" s="73"/>
      <c r="L72" s="73"/>
      <c r="M72" s="72"/>
      <c r="N72" s="72"/>
      <c r="O72" s="105"/>
      <c r="P72" s="63"/>
      <c r="Q72" s="67"/>
      <c r="R72" s="68"/>
      <c r="S72" s="68"/>
      <c r="U72" s="108"/>
    </row>
    <row r="73" spans="1:21" s="69" customFormat="1" x14ac:dyDescent="0.2">
      <c r="A73" s="70"/>
      <c r="B73" s="82"/>
      <c r="C73" s="77"/>
      <c r="D73" s="72"/>
      <c r="E73" s="72"/>
      <c r="F73" s="73"/>
      <c r="G73" s="72"/>
      <c r="H73" s="74" t="str">
        <f t="shared" si="6"/>
        <v/>
      </c>
      <c r="I73" s="90"/>
      <c r="J73" s="63" t="str">
        <f t="shared" si="7"/>
        <v/>
      </c>
      <c r="K73" s="73"/>
      <c r="L73" s="73"/>
      <c r="M73" s="72"/>
      <c r="N73" s="72"/>
      <c r="O73" s="105"/>
      <c r="P73" s="63"/>
      <c r="Q73" s="67"/>
      <c r="R73" s="68"/>
      <c r="S73" s="68"/>
      <c r="U73" s="108"/>
    </row>
    <row r="74" spans="1:21" s="69" customFormat="1" x14ac:dyDescent="0.2">
      <c r="A74" s="70"/>
      <c r="B74" s="82" t="s">
        <v>175</v>
      </c>
      <c r="C74" s="77">
        <v>43392</v>
      </c>
      <c r="D74" s="72" t="s">
        <v>51</v>
      </c>
      <c r="E74" s="72" t="s">
        <v>177</v>
      </c>
      <c r="F74" s="73">
        <v>315000</v>
      </c>
      <c r="G74" s="72">
        <v>14.06</v>
      </c>
      <c r="H74" s="74">
        <f t="shared" si="6"/>
        <v>22403.98293029872</v>
      </c>
      <c r="I74" s="90">
        <v>457.45</v>
      </c>
      <c r="J74" s="63">
        <f t="shared" si="7"/>
        <v>32.535561877667142</v>
      </c>
      <c r="K74" s="110">
        <v>32560</v>
      </c>
      <c r="L74" s="110">
        <v>126452</v>
      </c>
      <c r="M74" s="72" t="s">
        <v>52</v>
      </c>
      <c r="N74" s="72"/>
      <c r="O74" s="105">
        <v>9.0399999999999991</v>
      </c>
      <c r="P74" s="63">
        <v>5.0199999999999996</v>
      </c>
      <c r="Q74" s="112" t="s">
        <v>178</v>
      </c>
      <c r="R74" s="68" t="s">
        <v>179</v>
      </c>
      <c r="S74" s="68"/>
      <c r="U74" s="108"/>
    </row>
    <row r="75" spans="1:21" s="69" customFormat="1" x14ac:dyDescent="0.2">
      <c r="A75" s="70"/>
      <c r="B75" s="82" t="s">
        <v>176</v>
      </c>
      <c r="C75" s="77"/>
      <c r="D75" s="72"/>
      <c r="E75" s="72"/>
      <c r="F75" s="73"/>
      <c r="G75" s="72"/>
      <c r="H75" s="74" t="str">
        <f t="shared" si="6"/>
        <v/>
      </c>
      <c r="I75" s="90"/>
      <c r="J75" s="63" t="str">
        <f t="shared" si="7"/>
        <v/>
      </c>
      <c r="K75" s="73"/>
      <c r="L75" s="73"/>
      <c r="M75" s="72"/>
      <c r="N75" s="72"/>
      <c r="O75" s="105"/>
      <c r="P75" s="63"/>
      <c r="Q75" s="67"/>
      <c r="R75" s="68"/>
      <c r="S75" s="68"/>
      <c r="U75" s="108"/>
    </row>
    <row r="76" spans="1:21" s="69" customFormat="1" x14ac:dyDescent="0.2">
      <c r="A76" s="70"/>
      <c r="B76" s="82"/>
      <c r="C76" s="77"/>
      <c r="D76" s="72"/>
      <c r="E76" s="72"/>
      <c r="F76" s="73"/>
      <c r="G76" s="72"/>
      <c r="H76" s="74" t="str">
        <f t="shared" si="6"/>
        <v/>
      </c>
      <c r="I76" s="90"/>
      <c r="J76" s="63" t="str">
        <f t="shared" si="7"/>
        <v/>
      </c>
      <c r="K76" s="73"/>
      <c r="L76" s="73"/>
      <c r="M76" s="72"/>
      <c r="N76" s="72"/>
      <c r="O76" s="63"/>
      <c r="P76" s="63"/>
      <c r="Q76" s="67"/>
      <c r="R76" s="68"/>
      <c r="S76" s="68"/>
      <c r="U76" s="108"/>
    </row>
    <row r="77" spans="1:21" s="69" customFormat="1" x14ac:dyDescent="0.2">
      <c r="A77" s="70"/>
      <c r="B77" s="82" t="s">
        <v>180</v>
      </c>
      <c r="C77" s="77">
        <v>43399</v>
      </c>
      <c r="D77" s="72" t="s">
        <v>51</v>
      </c>
      <c r="E77" s="72" t="s">
        <v>182</v>
      </c>
      <c r="F77" s="73">
        <v>125000</v>
      </c>
      <c r="G77" s="72">
        <v>20.6</v>
      </c>
      <c r="H77" s="74">
        <f t="shared" si="6"/>
        <v>6067.9611650485431</v>
      </c>
      <c r="I77" s="90">
        <v>344.68</v>
      </c>
      <c r="J77" s="63">
        <f t="shared" si="7"/>
        <v>16.732038834951457</v>
      </c>
      <c r="K77" s="73">
        <v>0</v>
      </c>
      <c r="L77" s="110">
        <v>8248</v>
      </c>
      <c r="M77" s="72" t="s">
        <v>52</v>
      </c>
      <c r="N77" s="113">
        <v>0.71</v>
      </c>
      <c r="O77" s="63">
        <v>3.85</v>
      </c>
      <c r="P77" s="63">
        <v>16.75</v>
      </c>
      <c r="Q77" s="112" t="s">
        <v>183</v>
      </c>
      <c r="R77" s="68" t="s">
        <v>184</v>
      </c>
      <c r="S77" s="68" t="s">
        <v>185</v>
      </c>
      <c r="U77" s="108"/>
    </row>
    <row r="78" spans="1:21" s="69" customFormat="1" x14ac:dyDescent="0.2">
      <c r="A78" s="70"/>
      <c r="B78" s="82" t="s">
        <v>181</v>
      </c>
      <c r="C78" s="77"/>
      <c r="D78" s="72"/>
      <c r="E78" s="72"/>
      <c r="F78" s="73"/>
      <c r="G78" s="72"/>
      <c r="H78" s="74" t="str">
        <f t="shared" si="6"/>
        <v/>
      </c>
      <c r="I78" s="90"/>
      <c r="J78" s="63" t="str">
        <f t="shared" si="7"/>
        <v/>
      </c>
      <c r="K78" s="73"/>
      <c r="L78" s="73"/>
      <c r="M78" s="72"/>
      <c r="N78" s="72"/>
      <c r="O78" s="63"/>
      <c r="P78" s="63"/>
      <c r="Q78" s="68" t="s">
        <v>186</v>
      </c>
      <c r="R78" s="68"/>
      <c r="S78" s="68"/>
      <c r="U78" s="108"/>
    </row>
    <row r="79" spans="1:21" s="69" customFormat="1" x14ac:dyDescent="0.2">
      <c r="A79" s="70"/>
      <c r="B79" s="82"/>
      <c r="C79" s="77"/>
      <c r="D79" s="72"/>
      <c r="E79" s="72"/>
      <c r="F79" s="73"/>
      <c r="G79" s="72"/>
      <c r="H79" s="74" t="str">
        <f t="shared" si="6"/>
        <v/>
      </c>
      <c r="I79" s="90"/>
      <c r="J79" s="63" t="str">
        <f t="shared" si="7"/>
        <v/>
      </c>
      <c r="K79" s="73"/>
      <c r="L79" s="73"/>
      <c r="M79" s="72"/>
      <c r="N79" s="72"/>
      <c r="O79" s="63"/>
      <c r="P79" s="63"/>
      <c r="Q79" s="67"/>
      <c r="R79" s="68"/>
      <c r="S79" s="68"/>
      <c r="U79" s="108"/>
    </row>
    <row r="80" spans="1:21" s="69" customFormat="1" x14ac:dyDescent="0.2">
      <c r="A80" s="70"/>
      <c r="B80" s="82" t="s">
        <v>187</v>
      </c>
      <c r="C80" s="77">
        <v>43322</v>
      </c>
      <c r="D80" s="72" t="s">
        <v>51</v>
      </c>
      <c r="E80" s="72" t="s">
        <v>189</v>
      </c>
      <c r="F80" s="73">
        <v>110659</v>
      </c>
      <c r="G80" s="72">
        <v>35.130000000000003</v>
      </c>
      <c r="H80" s="74">
        <f t="shared" si="6"/>
        <v>3149.9857671505833</v>
      </c>
      <c r="I80" s="90">
        <v>952.87</v>
      </c>
      <c r="J80" s="63">
        <f t="shared" si="7"/>
        <v>27.12411044691147</v>
      </c>
      <c r="K80" s="73">
        <v>0</v>
      </c>
      <c r="L80" s="73">
        <v>0</v>
      </c>
      <c r="M80" s="72" t="s">
        <v>52</v>
      </c>
      <c r="N80" s="72"/>
      <c r="O80" s="63">
        <v>6.15</v>
      </c>
      <c r="P80" s="63">
        <v>28.98</v>
      </c>
      <c r="Q80" s="67" t="s">
        <v>190</v>
      </c>
      <c r="R80" s="68" t="s">
        <v>191</v>
      </c>
      <c r="S80" s="68"/>
      <c r="U80" s="108"/>
    </row>
    <row r="81" spans="1:21" s="69" customFormat="1" x14ac:dyDescent="0.2">
      <c r="A81" s="70"/>
      <c r="B81" s="82" t="s">
        <v>188</v>
      </c>
      <c r="C81" s="77"/>
      <c r="D81" s="72"/>
      <c r="E81" s="72"/>
      <c r="F81" s="73"/>
      <c r="G81" s="72"/>
      <c r="H81" s="74" t="str">
        <f t="shared" si="6"/>
        <v/>
      </c>
      <c r="I81" s="90"/>
      <c r="J81" s="63" t="str">
        <f t="shared" si="7"/>
        <v/>
      </c>
      <c r="K81" s="73"/>
      <c r="L81" s="73"/>
      <c r="M81" s="72"/>
      <c r="N81" s="72"/>
      <c r="O81" s="63"/>
      <c r="P81" s="63"/>
      <c r="Q81" s="67"/>
      <c r="R81" s="68"/>
      <c r="S81" s="68"/>
      <c r="U81" s="108"/>
    </row>
    <row r="82" spans="1:21" s="69" customFormat="1" x14ac:dyDescent="0.2">
      <c r="A82" s="70"/>
      <c r="B82" s="82"/>
      <c r="C82" s="77"/>
      <c r="D82" s="72"/>
      <c r="E82" s="72"/>
      <c r="F82" s="73"/>
      <c r="G82" s="72"/>
      <c r="H82" s="74" t="str">
        <f t="shared" si="6"/>
        <v/>
      </c>
      <c r="I82" s="90"/>
      <c r="J82" s="63" t="str">
        <f t="shared" si="7"/>
        <v/>
      </c>
      <c r="K82" s="73"/>
      <c r="L82" s="73"/>
      <c r="M82" s="72"/>
      <c r="N82" s="72"/>
      <c r="O82" s="63"/>
      <c r="P82" s="63"/>
      <c r="Q82" s="67"/>
      <c r="R82" s="68"/>
      <c r="S82" s="68"/>
      <c r="U82" s="108"/>
    </row>
    <row r="83" spans="1:21" s="69" customFormat="1" x14ac:dyDescent="0.2">
      <c r="A83" s="70"/>
      <c r="B83" s="82" t="s">
        <v>192</v>
      </c>
      <c r="C83" s="77">
        <v>43322</v>
      </c>
      <c r="D83" s="72" t="s">
        <v>51</v>
      </c>
      <c r="E83" s="72" t="s">
        <v>193</v>
      </c>
      <c r="F83" s="73">
        <v>9000</v>
      </c>
      <c r="G83" s="72">
        <v>2.86</v>
      </c>
      <c r="H83" s="74">
        <f t="shared" si="6"/>
        <v>3146.8531468531469</v>
      </c>
      <c r="I83" s="90">
        <v>17.5</v>
      </c>
      <c r="J83" s="63">
        <f t="shared" si="7"/>
        <v>6.1188811188811192</v>
      </c>
      <c r="K83" s="73">
        <v>0</v>
      </c>
      <c r="L83" s="73">
        <v>0</v>
      </c>
      <c r="M83" s="72" t="s">
        <v>52</v>
      </c>
      <c r="N83" s="72"/>
      <c r="O83" s="63">
        <v>0</v>
      </c>
      <c r="P83" s="63">
        <v>2.86</v>
      </c>
      <c r="Q83" s="67" t="s">
        <v>194</v>
      </c>
      <c r="R83" s="68"/>
      <c r="S83" s="68"/>
      <c r="U83" s="108"/>
    </row>
    <row r="84" spans="1:21" s="69" customFormat="1" x14ac:dyDescent="0.2">
      <c r="A84" s="70"/>
      <c r="B84" s="82" t="s">
        <v>188</v>
      </c>
      <c r="C84" s="77"/>
      <c r="D84" s="72"/>
      <c r="E84" s="72"/>
      <c r="F84" s="73"/>
      <c r="G84" s="72"/>
      <c r="H84" s="74" t="str">
        <f t="shared" si="6"/>
        <v/>
      </c>
      <c r="I84" s="90"/>
      <c r="J84" s="63" t="str">
        <f t="shared" si="7"/>
        <v/>
      </c>
      <c r="K84" s="73"/>
      <c r="L84" s="73"/>
      <c r="M84" s="72"/>
      <c r="N84" s="72"/>
      <c r="O84" s="63"/>
      <c r="P84" s="63"/>
      <c r="Q84" s="67"/>
      <c r="R84" s="68"/>
      <c r="S84" s="68"/>
      <c r="U84" s="108"/>
    </row>
    <row r="85" spans="1:21" s="69" customFormat="1" x14ac:dyDescent="0.2">
      <c r="A85" s="70"/>
      <c r="B85" s="82"/>
      <c r="C85" s="77"/>
      <c r="D85" s="72"/>
      <c r="E85" s="72"/>
      <c r="F85" s="73"/>
      <c r="G85" s="72"/>
      <c r="H85" s="74" t="str">
        <f t="shared" si="6"/>
        <v/>
      </c>
      <c r="I85" s="90"/>
      <c r="J85" s="63" t="str">
        <f t="shared" si="7"/>
        <v/>
      </c>
      <c r="K85" s="73"/>
      <c r="L85" s="73"/>
      <c r="M85" s="72"/>
      <c r="N85" s="72"/>
      <c r="O85" s="63"/>
      <c r="P85" s="63"/>
      <c r="Q85" s="67"/>
      <c r="R85" s="68"/>
      <c r="S85" s="68"/>
      <c r="U85" s="108"/>
    </row>
    <row r="86" spans="1:21" s="69" customFormat="1" x14ac:dyDescent="0.2">
      <c r="A86" s="70"/>
      <c r="B86" s="82" t="s">
        <v>195</v>
      </c>
      <c r="C86" s="77">
        <v>43332</v>
      </c>
      <c r="D86" s="72" t="s">
        <v>51</v>
      </c>
      <c r="E86" s="72" t="s">
        <v>197</v>
      </c>
      <c r="F86" s="73">
        <v>455000</v>
      </c>
      <c r="G86" s="72">
        <v>112.97</v>
      </c>
      <c r="H86" s="74">
        <f t="shared" si="6"/>
        <v>4027.6179516685847</v>
      </c>
      <c r="I86" s="90">
        <v>2002.95</v>
      </c>
      <c r="J86" s="63">
        <f t="shared" si="7"/>
        <v>17.729928299548554</v>
      </c>
      <c r="K86" s="110">
        <v>15230</v>
      </c>
      <c r="L86" s="110">
        <v>104442</v>
      </c>
      <c r="M86" s="72" t="s">
        <v>52</v>
      </c>
      <c r="N86" s="72"/>
      <c r="O86" s="63">
        <v>45.98</v>
      </c>
      <c r="P86" s="63">
        <v>66.989999999999995</v>
      </c>
      <c r="Q86" s="112" t="s">
        <v>198</v>
      </c>
      <c r="R86" s="68" t="s">
        <v>199</v>
      </c>
      <c r="S86" s="68" t="s">
        <v>200</v>
      </c>
      <c r="U86" s="108"/>
    </row>
    <row r="87" spans="1:21" s="69" customFormat="1" x14ac:dyDescent="0.2">
      <c r="A87" s="70"/>
      <c r="B87" s="82" t="s">
        <v>196</v>
      </c>
      <c r="C87" s="77"/>
      <c r="D87" s="72"/>
      <c r="E87" s="72"/>
      <c r="F87" s="73"/>
      <c r="G87" s="72"/>
      <c r="H87" s="74" t="str">
        <f t="shared" si="6"/>
        <v/>
      </c>
      <c r="I87" s="90"/>
      <c r="J87" s="63" t="str">
        <f t="shared" si="7"/>
        <v/>
      </c>
      <c r="K87" s="73"/>
      <c r="L87" s="73"/>
      <c r="M87" s="72"/>
      <c r="N87" s="72"/>
      <c r="O87" s="63"/>
      <c r="P87" s="63"/>
      <c r="Q87" s="67" t="s">
        <v>201</v>
      </c>
      <c r="R87" s="68" t="s">
        <v>202</v>
      </c>
      <c r="S87" s="68" t="s">
        <v>203</v>
      </c>
      <c r="U87" s="108"/>
    </row>
    <row r="88" spans="1:21" s="69" customFormat="1" x14ac:dyDescent="0.2">
      <c r="A88" s="70"/>
      <c r="B88" s="82"/>
      <c r="C88" s="77"/>
      <c r="D88" s="72"/>
      <c r="E88" s="72"/>
      <c r="F88" s="73"/>
      <c r="G88" s="72"/>
      <c r="H88" s="74" t="str">
        <f t="shared" si="6"/>
        <v/>
      </c>
      <c r="I88" s="90"/>
      <c r="J88" s="63" t="str">
        <f t="shared" si="7"/>
        <v/>
      </c>
      <c r="K88" s="73"/>
      <c r="L88" s="73"/>
      <c r="M88" s="72"/>
      <c r="N88" s="72"/>
      <c r="O88" s="63"/>
      <c r="P88" s="63"/>
      <c r="Q88" s="67" t="s">
        <v>204</v>
      </c>
      <c r="R88" s="68"/>
      <c r="S88" s="68"/>
      <c r="U88" s="108"/>
    </row>
    <row r="89" spans="1:21" s="69" customFormat="1" x14ac:dyDescent="0.2">
      <c r="A89" s="70"/>
      <c r="B89" s="82"/>
      <c r="C89" s="77"/>
      <c r="D89" s="72"/>
      <c r="E89" s="72"/>
      <c r="F89" s="73"/>
      <c r="G89" s="72"/>
      <c r="H89" s="74" t="str">
        <f t="shared" si="6"/>
        <v/>
      </c>
      <c r="I89" s="90"/>
      <c r="J89" s="63" t="str">
        <f t="shared" si="7"/>
        <v/>
      </c>
      <c r="K89" s="73"/>
      <c r="L89" s="73"/>
      <c r="M89" s="72"/>
      <c r="N89" s="72"/>
      <c r="O89" s="63"/>
      <c r="P89" s="63"/>
      <c r="Q89" s="67"/>
      <c r="R89" s="68"/>
      <c r="S89" s="68"/>
      <c r="U89" s="108"/>
    </row>
    <row r="90" spans="1:21" s="69" customFormat="1" x14ac:dyDescent="0.2">
      <c r="A90" s="70"/>
      <c r="B90" s="82" t="s">
        <v>205</v>
      </c>
      <c r="C90" s="77">
        <v>43196</v>
      </c>
      <c r="D90" s="72" t="s">
        <v>51</v>
      </c>
      <c r="E90" s="72" t="s">
        <v>207</v>
      </c>
      <c r="F90" s="73">
        <v>157000</v>
      </c>
      <c r="G90" s="72">
        <v>9.59</v>
      </c>
      <c r="H90" s="74">
        <f t="shared" si="6"/>
        <v>16371.220020855058</v>
      </c>
      <c r="I90" s="90">
        <v>224.91</v>
      </c>
      <c r="J90" s="63">
        <f t="shared" si="7"/>
        <v>23.452554744525546</v>
      </c>
      <c r="K90" s="110">
        <v>14179</v>
      </c>
      <c r="L90" s="110">
        <v>97334</v>
      </c>
      <c r="M90" s="72" t="s">
        <v>52</v>
      </c>
      <c r="N90" s="72"/>
      <c r="O90" s="63">
        <v>2.87</v>
      </c>
      <c r="P90" s="63">
        <v>6.72</v>
      </c>
      <c r="Q90" s="112" t="s">
        <v>208</v>
      </c>
      <c r="R90" s="68" t="s">
        <v>209</v>
      </c>
      <c r="S90" s="68" t="s">
        <v>210</v>
      </c>
      <c r="U90" s="108"/>
    </row>
    <row r="91" spans="1:21" s="69" customFormat="1" x14ac:dyDescent="0.2">
      <c r="A91" s="70"/>
      <c r="B91" s="82" t="s">
        <v>206</v>
      </c>
      <c r="C91" s="77"/>
      <c r="D91" s="72"/>
      <c r="E91" s="72"/>
      <c r="F91" s="73"/>
      <c r="G91" s="72"/>
      <c r="H91" s="74"/>
      <c r="I91" s="90"/>
      <c r="J91" s="63"/>
      <c r="K91" s="73"/>
      <c r="L91" s="73"/>
      <c r="M91" s="72"/>
      <c r="N91" s="72"/>
      <c r="O91" s="63"/>
      <c r="P91" s="63"/>
      <c r="Q91" s="67"/>
      <c r="R91" s="68"/>
      <c r="S91" s="68"/>
      <c r="U91" s="107"/>
    </row>
    <row r="92" spans="1:21" x14ac:dyDescent="0.2">
      <c r="A92" s="21"/>
      <c r="B92" s="21"/>
      <c r="C92" s="39"/>
      <c r="D92" s="14"/>
      <c r="E92" s="14"/>
      <c r="F92" s="38"/>
      <c r="G92" s="14"/>
      <c r="H92" s="58" t="str">
        <f t="shared" si="6"/>
        <v/>
      </c>
      <c r="I92" s="92"/>
      <c r="J92" s="59" t="str">
        <f t="shared" si="7"/>
        <v/>
      </c>
      <c r="K92" s="38"/>
      <c r="L92" s="38"/>
      <c r="M92" s="14"/>
      <c r="N92" s="14"/>
      <c r="O92" s="103"/>
      <c r="P92" s="103"/>
      <c r="Q92" s="40"/>
      <c r="R92" s="40"/>
      <c r="S92" s="40"/>
      <c r="U92" s="107"/>
    </row>
    <row r="93" spans="1:21" x14ac:dyDescent="0.2">
      <c r="A93" s="22"/>
      <c r="B93" s="22"/>
      <c r="C93" s="41"/>
      <c r="D93" s="42"/>
      <c r="E93" s="43"/>
      <c r="F93" s="44"/>
      <c r="G93" s="42"/>
      <c r="H93" s="15" t="str">
        <f t="shared" si="6"/>
        <v/>
      </c>
      <c r="I93" s="93"/>
      <c r="J93" s="11" t="str">
        <f t="shared" si="3"/>
        <v/>
      </c>
      <c r="K93" s="44"/>
      <c r="L93" s="44"/>
      <c r="M93" s="42"/>
      <c r="N93" s="42"/>
      <c r="O93" s="104"/>
      <c r="P93" s="104"/>
      <c r="Q93" s="43"/>
      <c r="R93" s="43"/>
      <c r="S93" s="43"/>
      <c r="U93" s="107"/>
    </row>
    <row r="94" spans="1:21" s="69" customFormat="1" x14ac:dyDescent="0.2">
      <c r="A94" s="70" t="s">
        <v>23</v>
      </c>
      <c r="B94" s="82" t="s">
        <v>157</v>
      </c>
      <c r="C94" s="77">
        <v>43463</v>
      </c>
      <c r="D94" s="72" t="s">
        <v>51</v>
      </c>
      <c r="E94" s="67" t="s">
        <v>159</v>
      </c>
      <c r="F94" s="73">
        <v>330000</v>
      </c>
      <c r="G94" s="72">
        <v>4.12</v>
      </c>
      <c r="H94" s="74">
        <f t="shared" si="6"/>
        <v>80097.087378640776</v>
      </c>
      <c r="I94" s="90">
        <v>376.85</v>
      </c>
      <c r="J94" s="63">
        <f t="shared" ref="J94:J105" si="8">IF(G94=0,"",I94/G94)</f>
        <v>91.46844660194175</v>
      </c>
      <c r="K94" s="110">
        <v>2662</v>
      </c>
      <c r="L94" s="110">
        <v>113899</v>
      </c>
      <c r="M94" s="72" t="s">
        <v>52</v>
      </c>
      <c r="N94" s="72"/>
      <c r="O94" s="63" t="s">
        <v>568</v>
      </c>
      <c r="P94" s="63" t="s">
        <v>569</v>
      </c>
      <c r="Q94" s="112" t="s">
        <v>160</v>
      </c>
      <c r="R94" s="68"/>
      <c r="S94" s="68"/>
      <c r="U94" s="107"/>
    </row>
    <row r="95" spans="1:21" s="69" customFormat="1" x14ac:dyDescent="0.2">
      <c r="A95" s="70"/>
      <c r="B95" s="82" t="s">
        <v>158</v>
      </c>
      <c r="C95" s="77"/>
      <c r="D95" s="72"/>
      <c r="E95" s="67"/>
      <c r="F95" s="73"/>
      <c r="G95" s="72"/>
      <c r="H95" s="74" t="str">
        <f t="shared" si="6"/>
        <v/>
      </c>
      <c r="I95" s="90"/>
      <c r="J95" s="63" t="str">
        <f t="shared" si="8"/>
        <v/>
      </c>
      <c r="K95" s="73"/>
      <c r="L95" s="73"/>
      <c r="M95" s="72"/>
      <c r="N95" s="72"/>
      <c r="O95" s="63"/>
      <c r="P95" s="63"/>
      <c r="Q95" s="67"/>
      <c r="R95" s="68"/>
      <c r="S95" s="68"/>
      <c r="U95" s="107"/>
    </row>
    <row r="96" spans="1:21" s="69" customFormat="1" x14ac:dyDescent="0.2">
      <c r="A96" s="70"/>
      <c r="B96" s="82"/>
      <c r="C96" s="77"/>
      <c r="D96" s="72"/>
      <c r="E96" s="67"/>
      <c r="F96" s="73"/>
      <c r="G96" s="72"/>
      <c r="H96" s="74" t="str">
        <f t="shared" si="6"/>
        <v/>
      </c>
      <c r="I96" s="90"/>
      <c r="J96" s="63" t="str">
        <f t="shared" si="8"/>
        <v/>
      </c>
      <c r="K96" s="73"/>
      <c r="L96" s="73"/>
      <c r="M96" s="72"/>
      <c r="N96" s="72"/>
      <c r="O96" s="63"/>
      <c r="P96" s="63"/>
      <c r="Q96" s="67"/>
      <c r="R96" s="68"/>
      <c r="S96" s="68"/>
      <c r="U96" s="107"/>
    </row>
    <row r="97" spans="1:21" s="69" customFormat="1" x14ac:dyDescent="0.2">
      <c r="A97" s="70"/>
      <c r="B97" s="82" t="s">
        <v>211</v>
      </c>
      <c r="C97" s="77">
        <v>43463</v>
      </c>
      <c r="D97" s="72" t="s">
        <v>51</v>
      </c>
      <c r="E97" s="67" t="s">
        <v>212</v>
      </c>
      <c r="F97" s="73">
        <v>47500</v>
      </c>
      <c r="G97" s="72">
        <v>3.9</v>
      </c>
      <c r="H97" s="74">
        <f t="shared" si="6"/>
        <v>12179.48717948718</v>
      </c>
      <c r="I97" s="90">
        <v>327.35000000000002</v>
      </c>
      <c r="J97" s="63">
        <f t="shared" si="8"/>
        <v>83.935897435897445</v>
      </c>
      <c r="K97" s="73">
        <v>0</v>
      </c>
      <c r="L97" s="73">
        <v>0</v>
      </c>
      <c r="M97" s="72" t="s">
        <v>52</v>
      </c>
      <c r="N97" s="72"/>
      <c r="O97" s="63">
        <v>3.55</v>
      </c>
      <c r="P97" s="63">
        <v>0.35</v>
      </c>
      <c r="Q97" s="67" t="s">
        <v>213</v>
      </c>
      <c r="R97" s="68" t="s">
        <v>214</v>
      </c>
      <c r="S97" s="68"/>
      <c r="U97" s="108"/>
    </row>
    <row r="98" spans="1:21" s="69" customFormat="1" x14ac:dyDescent="0.2">
      <c r="A98" s="70"/>
      <c r="B98" s="82" t="s">
        <v>158</v>
      </c>
      <c r="C98" s="77"/>
      <c r="D98" s="72"/>
      <c r="E98" s="67"/>
      <c r="F98" s="73"/>
      <c r="G98" s="72"/>
      <c r="H98" s="74" t="str">
        <f t="shared" si="6"/>
        <v/>
      </c>
      <c r="I98" s="90"/>
      <c r="J98" s="63" t="str">
        <f t="shared" si="8"/>
        <v/>
      </c>
      <c r="K98" s="73"/>
      <c r="L98" s="73"/>
      <c r="M98" s="72"/>
      <c r="N98" s="72"/>
      <c r="O98" s="63"/>
      <c r="P98" s="63"/>
      <c r="Q98" s="67"/>
      <c r="R98" s="68"/>
      <c r="S98" s="68"/>
      <c r="U98" s="108"/>
    </row>
    <row r="99" spans="1:21" s="69" customFormat="1" x14ac:dyDescent="0.2">
      <c r="A99" s="70"/>
      <c r="B99" s="82"/>
      <c r="C99" s="77"/>
      <c r="D99" s="72"/>
      <c r="E99" s="67"/>
      <c r="F99" s="73"/>
      <c r="G99" s="72"/>
      <c r="H99" s="74" t="str">
        <f t="shared" si="6"/>
        <v/>
      </c>
      <c r="I99" s="90"/>
      <c r="J99" s="63" t="str">
        <f t="shared" si="8"/>
        <v/>
      </c>
      <c r="K99" s="73"/>
      <c r="L99" s="73"/>
      <c r="M99" s="72"/>
      <c r="N99" s="72"/>
      <c r="O99" s="63"/>
      <c r="P99" s="63"/>
      <c r="Q99" s="67"/>
      <c r="R99" s="68"/>
      <c r="S99" s="68"/>
      <c r="U99" s="107"/>
    </row>
    <row r="100" spans="1:21" s="69" customFormat="1" x14ac:dyDescent="0.2">
      <c r="A100" s="70"/>
      <c r="B100" s="82" t="s">
        <v>215</v>
      </c>
      <c r="C100" s="77">
        <v>43463</v>
      </c>
      <c r="D100" s="72" t="s">
        <v>51</v>
      </c>
      <c r="E100" s="67" t="s">
        <v>216</v>
      </c>
      <c r="F100" s="73">
        <v>3412500</v>
      </c>
      <c r="G100" s="72">
        <v>4.8899999999999997</v>
      </c>
      <c r="H100" s="74">
        <f t="shared" si="6"/>
        <v>697852.76073619642</v>
      </c>
      <c r="I100" s="90">
        <v>431.8</v>
      </c>
      <c r="J100" s="63">
        <f t="shared" si="8"/>
        <v>88.302658486707571</v>
      </c>
      <c r="K100" s="110">
        <v>412112</v>
      </c>
      <c r="L100" s="73">
        <v>0</v>
      </c>
      <c r="M100" s="72" t="s">
        <v>52</v>
      </c>
      <c r="N100" s="72"/>
      <c r="O100" s="63" t="s">
        <v>570</v>
      </c>
      <c r="P100" s="63" t="s">
        <v>571</v>
      </c>
      <c r="Q100" s="112" t="s">
        <v>217</v>
      </c>
      <c r="R100" s="68"/>
      <c r="S100" s="68"/>
      <c r="U100" s="107"/>
    </row>
    <row r="101" spans="1:21" s="69" customFormat="1" x14ac:dyDescent="0.2">
      <c r="A101" s="70"/>
      <c r="B101" s="82" t="s">
        <v>158</v>
      </c>
      <c r="C101" s="77"/>
      <c r="D101" s="72"/>
      <c r="E101" s="67"/>
      <c r="F101" s="73"/>
      <c r="G101" s="72"/>
      <c r="H101" s="74" t="str">
        <f t="shared" si="6"/>
        <v/>
      </c>
      <c r="I101" s="90"/>
      <c r="J101" s="63" t="str">
        <f t="shared" si="8"/>
        <v/>
      </c>
      <c r="K101" s="73"/>
      <c r="L101" s="73"/>
      <c r="M101" s="72"/>
      <c r="N101" s="72"/>
      <c r="O101" s="63"/>
      <c r="P101" s="63"/>
      <c r="Q101" s="67"/>
      <c r="R101" s="68"/>
      <c r="S101" s="68"/>
      <c r="U101" s="107"/>
    </row>
    <row r="102" spans="1:21" s="69" customFormat="1" x14ac:dyDescent="0.2">
      <c r="A102" s="70"/>
      <c r="B102" s="82"/>
      <c r="C102" s="77"/>
      <c r="D102" s="72"/>
      <c r="E102" s="67"/>
      <c r="F102" s="73"/>
      <c r="G102" s="72"/>
      <c r="H102" s="74" t="str">
        <f t="shared" si="6"/>
        <v/>
      </c>
      <c r="I102" s="90"/>
      <c r="J102" s="63" t="str">
        <f t="shared" si="8"/>
        <v/>
      </c>
      <c r="K102" s="73"/>
      <c r="L102" s="73"/>
      <c r="M102" s="72"/>
      <c r="N102" s="72"/>
      <c r="O102" s="63"/>
      <c r="P102" s="63"/>
      <c r="Q102" s="67"/>
      <c r="R102" s="68"/>
      <c r="S102" s="68"/>
      <c r="U102" s="108"/>
    </row>
    <row r="103" spans="1:21" s="69" customFormat="1" x14ac:dyDescent="0.2">
      <c r="A103" s="70"/>
      <c r="B103" s="82" t="s">
        <v>211</v>
      </c>
      <c r="C103" s="77">
        <v>43139</v>
      </c>
      <c r="D103" s="72" t="s">
        <v>51</v>
      </c>
      <c r="E103" s="67" t="s">
        <v>219</v>
      </c>
      <c r="F103" s="73">
        <v>50000</v>
      </c>
      <c r="G103" s="72">
        <v>7.83</v>
      </c>
      <c r="H103" s="74">
        <f t="shared" si="6"/>
        <v>6385.6960408684545</v>
      </c>
      <c r="I103" s="90">
        <v>681.55</v>
      </c>
      <c r="J103" s="63">
        <f t="shared" si="8"/>
        <v>87.043422733077904</v>
      </c>
      <c r="K103" s="73">
        <v>0</v>
      </c>
      <c r="L103" s="73">
        <v>0</v>
      </c>
      <c r="M103" s="72" t="s">
        <v>52</v>
      </c>
      <c r="N103" s="72"/>
      <c r="O103" s="63">
        <v>7.57</v>
      </c>
      <c r="P103" s="63">
        <v>0.26</v>
      </c>
      <c r="Q103" s="67" t="s">
        <v>220</v>
      </c>
      <c r="R103" s="68"/>
      <c r="S103" s="68"/>
      <c r="U103" s="108"/>
    </row>
    <row r="104" spans="1:21" s="69" customFormat="1" x14ac:dyDescent="0.2">
      <c r="A104" s="70"/>
      <c r="B104" s="82" t="s">
        <v>218</v>
      </c>
      <c r="C104" s="77"/>
      <c r="D104" s="72"/>
      <c r="E104" s="67"/>
      <c r="F104" s="73"/>
      <c r="G104" s="72"/>
      <c r="H104" s="74"/>
      <c r="I104" s="90"/>
      <c r="J104" s="63"/>
      <c r="K104" s="73"/>
      <c r="L104" s="73"/>
      <c r="M104" s="72"/>
      <c r="N104" s="72"/>
      <c r="O104" s="63"/>
      <c r="P104" s="63"/>
      <c r="Q104" s="67"/>
      <c r="R104" s="68"/>
      <c r="S104" s="68"/>
      <c r="U104" s="108"/>
    </row>
    <row r="105" spans="1:21" x14ac:dyDescent="0.2">
      <c r="A105" s="20"/>
      <c r="B105" s="21"/>
      <c r="C105" s="39"/>
      <c r="D105" s="14"/>
      <c r="E105" s="40"/>
      <c r="F105" s="38"/>
      <c r="G105" s="14"/>
      <c r="H105" s="58" t="str">
        <f t="shared" si="6"/>
        <v/>
      </c>
      <c r="I105" s="92"/>
      <c r="J105" s="59" t="str">
        <f t="shared" si="8"/>
        <v/>
      </c>
      <c r="K105" s="38"/>
      <c r="L105" s="38"/>
      <c r="M105" s="14"/>
      <c r="N105" s="14"/>
      <c r="O105" s="103"/>
      <c r="P105" s="103"/>
      <c r="Q105" s="40"/>
      <c r="R105" s="40"/>
      <c r="S105" s="40"/>
      <c r="U105" s="107"/>
    </row>
    <row r="106" spans="1:21" x14ac:dyDescent="0.2">
      <c r="A106" s="22"/>
      <c r="B106" s="22"/>
      <c r="C106" s="41"/>
      <c r="D106" s="42"/>
      <c r="E106" s="43"/>
      <c r="F106" s="44"/>
      <c r="G106" s="42"/>
      <c r="H106" s="15" t="str">
        <f t="shared" si="6"/>
        <v/>
      </c>
      <c r="I106" s="93"/>
      <c r="J106" s="11" t="str">
        <f t="shared" si="3"/>
        <v/>
      </c>
      <c r="K106" s="44"/>
      <c r="L106" s="44"/>
      <c r="M106" s="42"/>
      <c r="N106" s="42"/>
      <c r="O106" s="104"/>
      <c r="P106" s="104"/>
      <c r="Q106" s="43"/>
      <c r="R106" s="43"/>
      <c r="S106" s="43"/>
      <c r="U106" s="107"/>
    </row>
    <row r="107" spans="1:21" s="69" customFormat="1" x14ac:dyDescent="0.2">
      <c r="A107" s="70" t="s">
        <v>25</v>
      </c>
      <c r="B107" s="82" t="s">
        <v>221</v>
      </c>
      <c r="C107" s="77">
        <v>43462</v>
      </c>
      <c r="D107" s="72" t="s">
        <v>55</v>
      </c>
      <c r="E107" s="67" t="s">
        <v>223</v>
      </c>
      <c r="F107" s="73">
        <v>1303390</v>
      </c>
      <c r="G107" s="72">
        <v>162.72</v>
      </c>
      <c r="H107" s="74">
        <f t="shared" si="6"/>
        <v>8010.0172074729599</v>
      </c>
      <c r="I107" s="90">
        <v>11364.1</v>
      </c>
      <c r="J107" s="63">
        <f t="shared" ref="J107:J117" si="9">IF(G107=0,"",I107/G107)</f>
        <v>69.838372664700103</v>
      </c>
      <c r="K107" s="73">
        <v>0</v>
      </c>
      <c r="L107" s="73">
        <v>0</v>
      </c>
      <c r="M107" s="72" t="s">
        <v>52</v>
      </c>
      <c r="N107" s="72"/>
      <c r="O107" s="63">
        <v>150.25</v>
      </c>
      <c r="P107" s="63">
        <v>12.47</v>
      </c>
      <c r="Q107" s="67" t="s">
        <v>224</v>
      </c>
      <c r="R107" s="67" t="s">
        <v>225</v>
      </c>
      <c r="S107" s="68" t="s">
        <v>226</v>
      </c>
      <c r="U107" s="108"/>
    </row>
    <row r="108" spans="1:21" s="69" customFormat="1" x14ac:dyDescent="0.2">
      <c r="A108" s="76"/>
      <c r="B108" s="82" t="s">
        <v>222</v>
      </c>
      <c r="C108" s="77"/>
      <c r="D108" s="72"/>
      <c r="E108" s="67"/>
      <c r="F108" s="73"/>
      <c r="G108" s="72"/>
      <c r="H108" s="74" t="str">
        <f t="shared" si="6"/>
        <v/>
      </c>
      <c r="I108" s="90"/>
      <c r="J108" s="63" t="str">
        <f t="shared" si="9"/>
        <v/>
      </c>
      <c r="K108" s="73"/>
      <c r="L108" s="73"/>
      <c r="M108" s="72"/>
      <c r="N108" s="72"/>
      <c r="O108" s="63"/>
      <c r="P108" s="63"/>
      <c r="Q108" s="67" t="s">
        <v>227</v>
      </c>
      <c r="R108" s="67" t="s">
        <v>228</v>
      </c>
      <c r="S108" s="68" t="s">
        <v>229</v>
      </c>
      <c r="U108" s="108"/>
    </row>
    <row r="109" spans="1:21" s="69" customFormat="1" x14ac:dyDescent="0.2">
      <c r="A109" s="76"/>
      <c r="B109" s="82"/>
      <c r="C109" s="77"/>
      <c r="D109" s="72"/>
      <c r="E109" s="67"/>
      <c r="F109" s="73"/>
      <c r="G109" s="72"/>
      <c r="H109" s="74" t="str">
        <f t="shared" si="6"/>
        <v/>
      </c>
      <c r="I109" s="90"/>
      <c r="J109" s="63" t="str">
        <f t="shared" si="9"/>
        <v/>
      </c>
      <c r="K109" s="73"/>
      <c r="L109" s="73"/>
      <c r="M109" s="72"/>
      <c r="N109" s="72"/>
      <c r="O109" s="63"/>
      <c r="P109" s="63"/>
      <c r="Q109" s="67" t="s">
        <v>230</v>
      </c>
      <c r="R109" s="67" t="s">
        <v>231</v>
      </c>
      <c r="S109" s="68"/>
      <c r="U109" s="108"/>
    </row>
    <row r="110" spans="1:21" s="69" customFormat="1" x14ac:dyDescent="0.2">
      <c r="A110" s="76"/>
      <c r="B110" s="82"/>
      <c r="C110" s="77"/>
      <c r="D110" s="72"/>
      <c r="E110" s="67"/>
      <c r="F110" s="73"/>
      <c r="G110" s="72"/>
      <c r="H110" s="74" t="str">
        <f t="shared" si="6"/>
        <v/>
      </c>
      <c r="I110" s="90"/>
      <c r="J110" s="63" t="str">
        <f t="shared" si="9"/>
        <v/>
      </c>
      <c r="K110" s="73"/>
      <c r="L110" s="73"/>
      <c r="M110" s="72"/>
      <c r="N110" s="72"/>
      <c r="O110" s="63"/>
      <c r="P110" s="63"/>
      <c r="Q110" s="67"/>
      <c r="R110" s="67"/>
      <c r="S110" s="68"/>
      <c r="U110" s="108"/>
    </row>
    <row r="111" spans="1:21" s="69" customFormat="1" x14ac:dyDescent="0.2">
      <c r="A111" s="76"/>
      <c r="B111" s="82" t="s">
        <v>232</v>
      </c>
      <c r="C111" s="77">
        <v>43463</v>
      </c>
      <c r="D111" s="72" t="s">
        <v>51</v>
      </c>
      <c r="E111" s="67" t="s">
        <v>234</v>
      </c>
      <c r="F111" s="73">
        <v>26000</v>
      </c>
      <c r="G111" s="72">
        <v>2.64</v>
      </c>
      <c r="H111" s="74">
        <f t="shared" si="6"/>
        <v>9848.484848484848</v>
      </c>
      <c r="I111" s="90">
        <v>231.85</v>
      </c>
      <c r="J111" s="63">
        <f t="shared" si="9"/>
        <v>87.821969696969688</v>
      </c>
      <c r="K111" s="110">
        <v>104265</v>
      </c>
      <c r="L111" s="73">
        <v>0</v>
      </c>
      <c r="M111" s="72" t="s">
        <v>52</v>
      </c>
      <c r="N111" s="72"/>
      <c r="O111" s="63">
        <v>0.21</v>
      </c>
      <c r="P111" s="63">
        <v>2.4300000000000002</v>
      </c>
      <c r="Q111" s="112" t="s">
        <v>235</v>
      </c>
      <c r="R111" s="67"/>
      <c r="S111" s="68"/>
      <c r="U111" s="108"/>
    </row>
    <row r="112" spans="1:21" s="69" customFormat="1" x14ac:dyDescent="0.2">
      <c r="A112" s="76"/>
      <c r="B112" s="82" t="s">
        <v>233</v>
      </c>
      <c r="C112" s="77"/>
      <c r="D112" s="72"/>
      <c r="E112" s="67"/>
      <c r="F112" s="73"/>
      <c r="G112" s="72"/>
      <c r="H112" s="74" t="str">
        <f t="shared" si="6"/>
        <v/>
      </c>
      <c r="I112" s="90"/>
      <c r="J112" s="63" t="str">
        <f t="shared" si="9"/>
        <v/>
      </c>
      <c r="K112" s="73"/>
      <c r="L112" s="73"/>
      <c r="M112" s="72"/>
      <c r="N112" s="72"/>
      <c r="O112" s="63"/>
      <c r="P112" s="63"/>
      <c r="Q112" s="67"/>
      <c r="R112" s="67"/>
      <c r="S112" s="68"/>
      <c r="U112" s="108"/>
    </row>
    <row r="113" spans="1:21" s="69" customFormat="1" x14ac:dyDescent="0.2">
      <c r="A113" s="76"/>
      <c r="B113" s="82"/>
      <c r="C113" s="77"/>
      <c r="D113" s="72"/>
      <c r="E113" s="67"/>
      <c r="F113" s="73"/>
      <c r="G113" s="72"/>
      <c r="H113" s="74" t="str">
        <f t="shared" si="6"/>
        <v/>
      </c>
      <c r="I113" s="90"/>
      <c r="J113" s="63" t="str">
        <f t="shared" si="9"/>
        <v/>
      </c>
      <c r="K113" s="73"/>
      <c r="L113" s="73"/>
      <c r="M113" s="72"/>
      <c r="N113" s="72"/>
      <c r="O113" s="63"/>
      <c r="P113" s="63"/>
      <c r="Q113" s="67"/>
      <c r="R113" s="67"/>
      <c r="S113" s="68"/>
      <c r="U113" s="108"/>
    </row>
    <row r="114" spans="1:21" s="69" customFormat="1" x14ac:dyDescent="0.2">
      <c r="A114" s="76"/>
      <c r="B114" s="82" t="s">
        <v>236</v>
      </c>
      <c r="C114" s="77">
        <v>43463</v>
      </c>
      <c r="D114" s="72" t="s">
        <v>51</v>
      </c>
      <c r="E114" s="67" t="s">
        <v>237</v>
      </c>
      <c r="F114" s="73">
        <v>1826500</v>
      </c>
      <c r="G114" s="72">
        <v>14.08</v>
      </c>
      <c r="H114" s="74">
        <f t="shared" si="6"/>
        <v>129723.01136363637</v>
      </c>
      <c r="I114" s="90">
        <v>929.97</v>
      </c>
      <c r="J114" s="63">
        <f t="shared" si="9"/>
        <v>66.049005681818187</v>
      </c>
      <c r="K114" s="110">
        <v>175851</v>
      </c>
      <c r="L114" s="110">
        <v>78865</v>
      </c>
      <c r="M114" s="72" t="s">
        <v>52</v>
      </c>
      <c r="N114" s="72"/>
      <c r="O114" s="63">
        <v>2.25</v>
      </c>
      <c r="P114" s="63">
        <v>11.83</v>
      </c>
      <c r="Q114" s="112" t="s">
        <v>238</v>
      </c>
      <c r="R114" s="67" t="s">
        <v>239</v>
      </c>
      <c r="S114" s="68" t="s">
        <v>240</v>
      </c>
      <c r="U114" s="108"/>
    </row>
    <row r="115" spans="1:21" s="69" customFormat="1" x14ac:dyDescent="0.2">
      <c r="A115" s="76"/>
      <c r="B115" s="82" t="s">
        <v>158</v>
      </c>
      <c r="C115" s="77"/>
      <c r="D115" s="72"/>
      <c r="E115" s="67"/>
      <c r="F115" s="73"/>
      <c r="G115" s="72"/>
      <c r="H115" s="74" t="str">
        <f t="shared" si="6"/>
        <v/>
      </c>
      <c r="I115" s="90"/>
      <c r="J115" s="63" t="str">
        <f t="shared" si="9"/>
        <v/>
      </c>
      <c r="K115" s="73"/>
      <c r="L115" s="73"/>
      <c r="M115" s="72"/>
      <c r="N115" s="72"/>
      <c r="O115" s="63"/>
      <c r="P115" s="63"/>
      <c r="Q115" s="67" t="s">
        <v>241</v>
      </c>
      <c r="R115" s="67" t="s">
        <v>242</v>
      </c>
      <c r="S115" s="68" t="s">
        <v>243</v>
      </c>
      <c r="U115" s="108"/>
    </row>
    <row r="116" spans="1:21" s="69" customFormat="1" x14ac:dyDescent="0.2">
      <c r="A116" s="76"/>
      <c r="B116" s="82"/>
      <c r="C116" s="77"/>
      <c r="D116" s="72"/>
      <c r="E116" s="67"/>
      <c r="F116" s="73"/>
      <c r="G116" s="72"/>
      <c r="H116" s="74" t="str">
        <f t="shared" si="6"/>
        <v/>
      </c>
      <c r="I116" s="90"/>
      <c r="J116" s="63" t="str">
        <f t="shared" si="9"/>
        <v/>
      </c>
      <c r="K116" s="73"/>
      <c r="L116" s="73"/>
      <c r="M116" s="72"/>
      <c r="N116" s="72"/>
      <c r="O116" s="63"/>
      <c r="P116" s="63"/>
      <c r="Q116" s="67" t="s">
        <v>244</v>
      </c>
      <c r="R116" s="67"/>
      <c r="S116" s="68"/>
      <c r="U116" s="108"/>
    </row>
    <row r="117" spans="1:21" s="69" customFormat="1" x14ac:dyDescent="0.2">
      <c r="A117" s="76"/>
      <c r="B117" s="82"/>
      <c r="C117" s="77"/>
      <c r="D117" s="72"/>
      <c r="E117" s="67"/>
      <c r="F117" s="73"/>
      <c r="G117" s="72"/>
      <c r="H117" s="74" t="str">
        <f t="shared" si="6"/>
        <v/>
      </c>
      <c r="I117" s="90"/>
      <c r="J117" s="63" t="str">
        <f t="shared" si="9"/>
        <v/>
      </c>
      <c r="K117" s="73"/>
      <c r="L117" s="73"/>
      <c r="M117" s="72"/>
      <c r="N117" s="72"/>
      <c r="O117" s="63"/>
      <c r="P117" s="63"/>
      <c r="Q117" s="67"/>
      <c r="R117" s="67"/>
      <c r="S117" s="68"/>
      <c r="U117" s="108"/>
    </row>
    <row r="118" spans="1:21" s="69" customFormat="1" x14ac:dyDescent="0.2">
      <c r="A118" s="76"/>
      <c r="B118" s="76" t="s">
        <v>211</v>
      </c>
      <c r="C118" s="78">
        <v>43463</v>
      </c>
      <c r="D118" s="79" t="s">
        <v>51</v>
      </c>
      <c r="E118" s="68" t="s">
        <v>245</v>
      </c>
      <c r="F118" s="80">
        <v>2638000</v>
      </c>
      <c r="G118" s="79">
        <v>16.5</v>
      </c>
      <c r="H118" s="74">
        <f t="shared" si="6"/>
        <v>159878.78787878787</v>
      </c>
      <c r="I118" s="91">
        <v>1216.79</v>
      </c>
      <c r="J118" s="81">
        <f t="shared" si="3"/>
        <v>73.74484848484849</v>
      </c>
      <c r="K118" s="111">
        <v>91913</v>
      </c>
      <c r="L118" s="111">
        <v>62600</v>
      </c>
      <c r="M118" s="79" t="s">
        <v>52</v>
      </c>
      <c r="N118" s="79"/>
      <c r="O118" s="102">
        <v>5.27</v>
      </c>
      <c r="P118" s="102">
        <v>11.23</v>
      </c>
      <c r="Q118" s="109" t="s">
        <v>246</v>
      </c>
      <c r="R118" s="68"/>
      <c r="S118" s="68"/>
      <c r="U118" s="108"/>
    </row>
    <row r="119" spans="1:21" s="69" customFormat="1" x14ac:dyDescent="0.2">
      <c r="A119" s="76"/>
      <c r="B119" s="76" t="s">
        <v>158</v>
      </c>
      <c r="C119" s="78"/>
      <c r="D119" s="79"/>
      <c r="E119" s="68"/>
      <c r="F119" s="80"/>
      <c r="G119" s="79"/>
      <c r="H119" s="74" t="str">
        <f t="shared" si="6"/>
        <v/>
      </c>
      <c r="I119" s="91"/>
      <c r="J119" s="81" t="str">
        <f t="shared" si="3"/>
        <v/>
      </c>
      <c r="K119" s="80"/>
      <c r="L119" s="80"/>
      <c r="M119" s="79"/>
      <c r="N119" s="79"/>
      <c r="O119" s="102"/>
      <c r="P119" s="102"/>
      <c r="Q119" s="68"/>
      <c r="R119" s="68"/>
      <c r="S119" s="68"/>
      <c r="U119" s="108"/>
    </row>
    <row r="120" spans="1:21" s="69" customFormat="1" x14ac:dyDescent="0.2">
      <c r="A120" s="76"/>
      <c r="B120" s="76"/>
      <c r="C120" s="78"/>
      <c r="D120" s="79"/>
      <c r="E120" s="68"/>
      <c r="F120" s="80"/>
      <c r="G120" s="79"/>
      <c r="H120" s="74" t="str">
        <f t="shared" si="6"/>
        <v/>
      </c>
      <c r="I120" s="91"/>
      <c r="J120" s="81" t="str">
        <f t="shared" si="3"/>
        <v/>
      </c>
      <c r="K120" s="80"/>
      <c r="L120" s="80"/>
      <c r="M120" s="79"/>
      <c r="N120" s="79"/>
      <c r="O120" s="102"/>
      <c r="P120" s="102"/>
      <c r="Q120" s="68"/>
      <c r="R120" s="68"/>
      <c r="S120" s="68"/>
      <c r="U120" s="108"/>
    </row>
    <row r="121" spans="1:21" s="69" customFormat="1" x14ac:dyDescent="0.2">
      <c r="A121" s="76"/>
      <c r="B121" s="76" t="s">
        <v>247</v>
      </c>
      <c r="C121" s="78">
        <v>43140</v>
      </c>
      <c r="D121" s="79" t="s">
        <v>51</v>
      </c>
      <c r="E121" s="68" t="s">
        <v>249</v>
      </c>
      <c r="F121" s="80">
        <v>50000</v>
      </c>
      <c r="G121" s="79">
        <v>7.83</v>
      </c>
      <c r="H121" s="74">
        <f t="shared" ref="H121" si="10">IF(G121=0,"",F121/G121)</f>
        <v>6385.6960408684545</v>
      </c>
      <c r="I121" s="91">
        <v>683.37</v>
      </c>
      <c r="J121" s="81">
        <f t="shared" si="3"/>
        <v>87.275862068965523</v>
      </c>
      <c r="K121" s="80">
        <v>0</v>
      </c>
      <c r="L121" s="80">
        <v>0</v>
      </c>
      <c r="M121" s="79" t="s">
        <v>52</v>
      </c>
      <c r="N121" s="79"/>
      <c r="O121" s="102">
        <v>7.83</v>
      </c>
      <c r="P121" s="102">
        <v>0</v>
      </c>
      <c r="Q121" s="68" t="s">
        <v>250</v>
      </c>
      <c r="R121" s="68" t="s">
        <v>251</v>
      </c>
      <c r="S121" s="68"/>
      <c r="U121" s="108"/>
    </row>
    <row r="122" spans="1:21" s="69" customFormat="1" x14ac:dyDescent="0.2">
      <c r="A122" s="76"/>
      <c r="B122" s="76" t="s">
        <v>248</v>
      </c>
      <c r="C122" s="78"/>
      <c r="D122" s="79"/>
      <c r="E122" s="68"/>
      <c r="F122" s="80"/>
      <c r="G122" s="79"/>
      <c r="H122" s="74"/>
      <c r="I122" s="91"/>
      <c r="J122" s="81"/>
      <c r="K122" s="80"/>
      <c r="L122" s="80"/>
      <c r="M122" s="79"/>
      <c r="N122" s="79"/>
      <c r="O122" s="102"/>
      <c r="P122" s="102"/>
      <c r="Q122" s="68"/>
      <c r="R122" s="68"/>
      <c r="S122" s="68"/>
      <c r="T122" s="119"/>
      <c r="U122" s="108"/>
    </row>
    <row r="123" spans="1:21" x14ac:dyDescent="0.2">
      <c r="A123" s="21"/>
      <c r="B123" s="21"/>
      <c r="C123" s="39"/>
      <c r="D123" s="14"/>
      <c r="E123" s="40"/>
      <c r="F123" s="38"/>
      <c r="G123" s="14"/>
      <c r="H123" s="12" t="str">
        <f t="shared" ref="H123:H171" si="11">IF(G123=0,"",F123/G123)</f>
        <v/>
      </c>
      <c r="I123" s="92"/>
      <c r="J123" s="13" t="str">
        <f t="shared" si="3"/>
        <v/>
      </c>
      <c r="K123" s="38"/>
      <c r="L123" s="38"/>
      <c r="M123" s="14"/>
      <c r="N123" s="14"/>
      <c r="O123" s="103"/>
      <c r="P123" s="103"/>
      <c r="Q123" s="40"/>
      <c r="R123" s="40"/>
      <c r="S123" s="40"/>
      <c r="U123" s="107"/>
    </row>
    <row r="124" spans="1:21" x14ac:dyDescent="0.2">
      <c r="A124" s="22"/>
      <c r="B124" s="22"/>
      <c r="C124" s="41"/>
      <c r="D124" s="42"/>
      <c r="E124" s="43"/>
      <c r="F124" s="44"/>
      <c r="G124" s="42"/>
      <c r="H124" s="15" t="str">
        <f t="shared" si="11"/>
        <v/>
      </c>
      <c r="I124" s="93"/>
      <c r="J124" s="11" t="str">
        <f t="shared" si="3"/>
        <v/>
      </c>
      <c r="K124" s="44"/>
      <c r="L124" s="44"/>
      <c r="M124" s="42"/>
      <c r="N124" s="42"/>
      <c r="O124" s="104"/>
      <c r="P124" s="104"/>
      <c r="Q124" s="43"/>
      <c r="R124" s="43"/>
      <c r="S124" s="43"/>
      <c r="U124" s="107"/>
    </row>
    <row r="125" spans="1:21" s="69" customFormat="1" x14ac:dyDescent="0.2">
      <c r="A125" s="70" t="s">
        <v>24</v>
      </c>
      <c r="B125" s="82" t="s">
        <v>252</v>
      </c>
      <c r="C125" s="77">
        <v>43462</v>
      </c>
      <c r="D125" s="72" t="s">
        <v>55</v>
      </c>
      <c r="E125" s="72" t="s">
        <v>254</v>
      </c>
      <c r="F125" s="73">
        <v>275000</v>
      </c>
      <c r="G125" s="72">
        <v>81</v>
      </c>
      <c r="H125" s="74">
        <f t="shared" si="11"/>
        <v>3395.0617283950619</v>
      </c>
      <c r="I125" s="90">
        <v>4021.1</v>
      </c>
      <c r="J125" s="63">
        <f t="shared" ref="J125:J139" si="12">IF(G125=0,"",I125/G125)</f>
        <v>49.64320987654321</v>
      </c>
      <c r="K125" s="110">
        <v>6246</v>
      </c>
      <c r="L125" s="73">
        <v>0</v>
      </c>
      <c r="M125" s="72" t="s">
        <v>57</v>
      </c>
      <c r="N125" s="72"/>
      <c r="O125" s="63">
        <v>66.510000000000005</v>
      </c>
      <c r="P125" s="63">
        <v>14.49</v>
      </c>
      <c r="Q125" s="112" t="s">
        <v>255</v>
      </c>
      <c r="R125" s="67" t="s">
        <v>256</v>
      </c>
      <c r="S125" s="68" t="s">
        <v>257</v>
      </c>
      <c r="U125" s="108"/>
    </row>
    <row r="126" spans="1:21" s="69" customFormat="1" x14ac:dyDescent="0.2">
      <c r="A126" s="70"/>
      <c r="B126" s="82" t="s">
        <v>253</v>
      </c>
      <c r="C126" s="77"/>
      <c r="D126" s="72"/>
      <c r="E126" s="72"/>
      <c r="F126" s="73"/>
      <c r="G126" s="72"/>
      <c r="H126" s="74" t="str">
        <f t="shared" si="11"/>
        <v/>
      </c>
      <c r="I126" s="90"/>
      <c r="J126" s="63" t="str">
        <f t="shared" si="12"/>
        <v/>
      </c>
      <c r="K126" s="73"/>
      <c r="L126" s="73"/>
      <c r="M126" s="72"/>
      <c r="N126" s="72"/>
      <c r="O126" s="63"/>
      <c r="P126" s="63"/>
      <c r="Q126" s="67"/>
      <c r="R126" s="67"/>
      <c r="S126" s="68"/>
      <c r="U126" s="108"/>
    </row>
    <row r="127" spans="1:21" s="69" customFormat="1" x14ac:dyDescent="0.2">
      <c r="A127" s="70"/>
      <c r="B127" s="82"/>
      <c r="C127" s="77"/>
      <c r="D127" s="72"/>
      <c r="E127" s="72"/>
      <c r="F127" s="73"/>
      <c r="G127" s="72"/>
      <c r="H127" s="74" t="str">
        <f t="shared" si="11"/>
        <v/>
      </c>
      <c r="I127" s="90"/>
      <c r="J127" s="63" t="str">
        <f t="shared" si="12"/>
        <v/>
      </c>
      <c r="K127" s="73"/>
      <c r="L127" s="73"/>
      <c r="M127" s="72"/>
      <c r="N127" s="72"/>
      <c r="O127" s="63"/>
      <c r="P127" s="63"/>
      <c r="Q127" s="67"/>
      <c r="R127" s="67"/>
      <c r="S127" s="68"/>
      <c r="U127" s="108"/>
    </row>
    <row r="128" spans="1:21" s="69" customFormat="1" x14ac:dyDescent="0.2">
      <c r="A128" s="70"/>
      <c r="B128" s="82" t="s">
        <v>258</v>
      </c>
      <c r="C128" s="77">
        <v>43411</v>
      </c>
      <c r="D128" s="72" t="s">
        <v>51</v>
      </c>
      <c r="E128" s="72" t="s">
        <v>260</v>
      </c>
      <c r="F128" s="73">
        <v>20790</v>
      </c>
      <c r="G128" s="72">
        <v>2.31</v>
      </c>
      <c r="H128" s="74">
        <f t="shared" si="11"/>
        <v>9000</v>
      </c>
      <c r="I128" s="90">
        <v>175.56</v>
      </c>
      <c r="J128" s="63">
        <f t="shared" si="12"/>
        <v>76</v>
      </c>
      <c r="K128" s="73">
        <v>0</v>
      </c>
      <c r="L128" s="73">
        <v>0</v>
      </c>
      <c r="M128" s="72" t="s">
        <v>52</v>
      </c>
      <c r="N128" s="72"/>
      <c r="O128" s="63">
        <v>2.0099999999999998</v>
      </c>
      <c r="P128" s="63">
        <v>0.3</v>
      </c>
      <c r="Q128" s="67" t="s">
        <v>261</v>
      </c>
      <c r="R128" s="67"/>
      <c r="S128" s="68"/>
      <c r="U128" s="108"/>
    </row>
    <row r="129" spans="1:21" s="69" customFormat="1" x14ac:dyDescent="0.2">
      <c r="A129" s="70"/>
      <c r="B129" s="82" t="s">
        <v>259</v>
      </c>
      <c r="C129" s="77"/>
      <c r="D129" s="72"/>
      <c r="E129" s="72"/>
      <c r="F129" s="73"/>
      <c r="G129" s="72"/>
      <c r="H129" s="74" t="str">
        <f t="shared" si="11"/>
        <v/>
      </c>
      <c r="I129" s="90"/>
      <c r="J129" s="63" t="str">
        <f t="shared" si="12"/>
        <v/>
      </c>
      <c r="K129" s="73"/>
      <c r="L129" s="73"/>
      <c r="M129" s="72"/>
      <c r="N129" s="72"/>
      <c r="O129" s="63"/>
      <c r="P129" s="63"/>
      <c r="Q129" s="67"/>
      <c r="R129" s="67"/>
      <c r="S129" s="68"/>
      <c r="U129" s="108"/>
    </row>
    <row r="130" spans="1:21" s="69" customFormat="1" x14ac:dyDescent="0.2">
      <c r="A130" s="70"/>
      <c r="B130" s="82"/>
      <c r="C130" s="77"/>
      <c r="D130" s="72"/>
      <c r="E130" s="72"/>
      <c r="F130" s="73"/>
      <c r="G130" s="72"/>
      <c r="H130" s="74" t="str">
        <f t="shared" si="11"/>
        <v/>
      </c>
      <c r="I130" s="90"/>
      <c r="J130" s="63" t="str">
        <f t="shared" si="12"/>
        <v/>
      </c>
      <c r="K130" s="73"/>
      <c r="L130" s="73"/>
      <c r="M130" s="72"/>
      <c r="N130" s="72"/>
      <c r="O130" s="63"/>
      <c r="P130" s="63"/>
      <c r="Q130" s="67"/>
      <c r="R130" s="67"/>
      <c r="S130" s="68"/>
      <c r="U130" s="108"/>
    </row>
    <row r="131" spans="1:21" s="69" customFormat="1" x14ac:dyDescent="0.2">
      <c r="A131" s="70"/>
      <c r="B131" s="82" t="s">
        <v>262</v>
      </c>
      <c r="C131" s="77">
        <v>43312</v>
      </c>
      <c r="D131" s="72" t="s">
        <v>55</v>
      </c>
      <c r="E131" s="72" t="s">
        <v>264</v>
      </c>
      <c r="F131" s="73">
        <v>1100000</v>
      </c>
      <c r="G131" s="72">
        <v>226.91</v>
      </c>
      <c r="H131" s="74">
        <f t="shared" si="11"/>
        <v>4847.7369882332205</v>
      </c>
      <c r="I131" s="90">
        <v>12120.43</v>
      </c>
      <c r="J131" s="63">
        <f t="shared" si="12"/>
        <v>53.415142567537792</v>
      </c>
      <c r="K131" s="73">
        <v>0</v>
      </c>
      <c r="L131" s="73">
        <v>0</v>
      </c>
      <c r="M131" s="72" t="s">
        <v>57</v>
      </c>
      <c r="N131" s="72"/>
      <c r="O131" s="63">
        <v>208.47</v>
      </c>
      <c r="P131" s="63">
        <v>18.440000000000001</v>
      </c>
      <c r="Q131" s="67" t="s">
        <v>265</v>
      </c>
      <c r="R131" s="67" t="s">
        <v>266</v>
      </c>
      <c r="S131" s="68" t="s">
        <v>267</v>
      </c>
      <c r="U131" s="108"/>
    </row>
    <row r="132" spans="1:21" s="69" customFormat="1" x14ac:dyDescent="0.2">
      <c r="A132" s="76"/>
      <c r="B132" s="82" t="s">
        <v>263</v>
      </c>
      <c r="C132" s="77"/>
      <c r="D132" s="72"/>
      <c r="E132" s="72"/>
      <c r="F132" s="73"/>
      <c r="G132" s="72"/>
      <c r="H132" s="74" t="str">
        <f t="shared" si="11"/>
        <v/>
      </c>
      <c r="I132" s="90"/>
      <c r="J132" s="63" t="str">
        <f t="shared" si="12"/>
        <v/>
      </c>
      <c r="K132" s="73"/>
      <c r="L132" s="73"/>
      <c r="M132" s="72"/>
      <c r="N132" s="72"/>
      <c r="O132" s="63"/>
      <c r="P132" s="63"/>
      <c r="Q132" s="67" t="s">
        <v>268</v>
      </c>
      <c r="R132" s="67" t="s">
        <v>269</v>
      </c>
      <c r="S132" s="68" t="s">
        <v>270</v>
      </c>
      <c r="U132" s="108"/>
    </row>
    <row r="133" spans="1:21" s="69" customFormat="1" x14ac:dyDescent="0.2">
      <c r="A133" s="76"/>
      <c r="B133" s="82"/>
      <c r="C133" s="77"/>
      <c r="D133" s="72"/>
      <c r="E133" s="72"/>
      <c r="F133" s="73"/>
      <c r="G133" s="72"/>
      <c r="H133" s="74" t="str">
        <f t="shared" si="11"/>
        <v/>
      </c>
      <c r="I133" s="90"/>
      <c r="J133" s="63" t="str">
        <f t="shared" si="12"/>
        <v/>
      </c>
      <c r="K133" s="73"/>
      <c r="L133" s="73"/>
      <c r="M133" s="72"/>
      <c r="N133" s="72"/>
      <c r="O133" s="63"/>
      <c r="P133" s="63"/>
      <c r="Q133" s="67" t="s">
        <v>271</v>
      </c>
      <c r="R133" s="67" t="s">
        <v>272</v>
      </c>
      <c r="S133" s="68" t="s">
        <v>273</v>
      </c>
      <c r="U133" s="108"/>
    </row>
    <row r="134" spans="1:21" s="69" customFormat="1" x14ac:dyDescent="0.2">
      <c r="A134" s="76"/>
      <c r="B134" s="82"/>
      <c r="C134" s="77"/>
      <c r="D134" s="72"/>
      <c r="E134" s="72"/>
      <c r="F134" s="73"/>
      <c r="G134" s="72"/>
      <c r="H134" s="74" t="str">
        <f t="shared" si="11"/>
        <v/>
      </c>
      <c r="I134" s="90"/>
      <c r="J134" s="63" t="str">
        <f t="shared" si="12"/>
        <v/>
      </c>
      <c r="K134" s="73"/>
      <c r="L134" s="73"/>
      <c r="M134" s="72"/>
      <c r="N134" s="72"/>
      <c r="O134" s="63"/>
      <c r="P134" s="63"/>
      <c r="Q134" s="67" t="s">
        <v>274</v>
      </c>
      <c r="R134" s="67" t="s">
        <v>275</v>
      </c>
      <c r="S134" s="68" t="s">
        <v>276</v>
      </c>
      <c r="U134" s="108"/>
    </row>
    <row r="135" spans="1:21" s="69" customFormat="1" x14ac:dyDescent="0.2">
      <c r="A135" s="76"/>
      <c r="B135" s="82"/>
      <c r="C135" s="77"/>
      <c r="D135" s="72"/>
      <c r="E135" s="72"/>
      <c r="F135" s="73"/>
      <c r="G135" s="72"/>
      <c r="H135" s="74" t="str">
        <f t="shared" si="11"/>
        <v/>
      </c>
      <c r="I135" s="90"/>
      <c r="J135" s="63" t="str">
        <f t="shared" si="12"/>
        <v/>
      </c>
      <c r="K135" s="73"/>
      <c r="L135" s="73"/>
      <c r="M135" s="72"/>
      <c r="N135" s="72"/>
      <c r="O135" s="63"/>
      <c r="P135" s="63"/>
      <c r="Q135" s="67" t="s">
        <v>277</v>
      </c>
      <c r="R135" s="67" t="s">
        <v>573</v>
      </c>
      <c r="S135" s="68" t="s">
        <v>278</v>
      </c>
      <c r="U135" s="108"/>
    </row>
    <row r="136" spans="1:21" s="69" customFormat="1" x14ac:dyDescent="0.2">
      <c r="A136" s="76"/>
      <c r="B136" s="82"/>
      <c r="C136" s="77"/>
      <c r="D136" s="72"/>
      <c r="E136" s="72"/>
      <c r="F136" s="73"/>
      <c r="G136" s="72"/>
      <c r="H136" s="74" t="str">
        <f t="shared" si="11"/>
        <v/>
      </c>
      <c r="I136" s="90"/>
      <c r="J136" s="63" t="str">
        <f t="shared" si="12"/>
        <v/>
      </c>
      <c r="K136" s="73"/>
      <c r="L136" s="73"/>
      <c r="M136" s="72"/>
      <c r="N136" s="72"/>
      <c r="O136" s="63"/>
      <c r="P136" s="63"/>
      <c r="Q136" s="67" t="s">
        <v>279</v>
      </c>
      <c r="R136" s="67" t="s">
        <v>553</v>
      </c>
      <c r="S136" s="68"/>
      <c r="U136" s="108"/>
    </row>
    <row r="137" spans="1:21" s="69" customFormat="1" x14ac:dyDescent="0.2">
      <c r="A137" s="76"/>
      <c r="B137" s="82"/>
      <c r="C137" s="77"/>
      <c r="D137" s="72"/>
      <c r="E137" s="72"/>
      <c r="F137" s="73"/>
      <c r="G137" s="72"/>
      <c r="H137" s="74" t="str">
        <f t="shared" si="11"/>
        <v/>
      </c>
      <c r="I137" s="90"/>
      <c r="J137" s="63" t="str">
        <f t="shared" si="12"/>
        <v/>
      </c>
      <c r="K137" s="73"/>
      <c r="L137" s="73"/>
      <c r="M137" s="72"/>
      <c r="N137" s="72"/>
      <c r="O137" s="63"/>
      <c r="P137" s="63"/>
      <c r="Q137" s="67"/>
      <c r="R137" s="67"/>
      <c r="S137" s="68"/>
      <c r="U137" s="108"/>
    </row>
    <row r="138" spans="1:21" s="69" customFormat="1" x14ac:dyDescent="0.2">
      <c r="A138" s="76"/>
      <c r="B138" s="82" t="s">
        <v>280</v>
      </c>
      <c r="C138" s="120">
        <v>43133</v>
      </c>
      <c r="D138" s="115" t="s">
        <v>51</v>
      </c>
      <c r="E138" s="116" t="s">
        <v>282</v>
      </c>
      <c r="F138" s="64">
        <v>730000</v>
      </c>
      <c r="G138" s="115">
        <v>120</v>
      </c>
      <c r="H138" s="74">
        <f t="shared" si="11"/>
        <v>6083.333333333333</v>
      </c>
      <c r="I138" s="117">
        <v>4252.18</v>
      </c>
      <c r="J138" s="63">
        <f t="shared" si="12"/>
        <v>35.434833333333337</v>
      </c>
      <c r="K138" s="124">
        <v>5469</v>
      </c>
      <c r="L138" s="125">
        <v>36787</v>
      </c>
      <c r="M138" s="115" t="s">
        <v>52</v>
      </c>
      <c r="N138" s="72"/>
      <c r="O138" s="63">
        <v>87.81</v>
      </c>
      <c r="P138" s="63">
        <v>32.19</v>
      </c>
      <c r="Q138" s="112" t="s">
        <v>283</v>
      </c>
      <c r="R138" s="67" t="s">
        <v>284</v>
      </c>
      <c r="S138" s="68" t="s">
        <v>285</v>
      </c>
      <c r="U138" s="108"/>
    </row>
    <row r="139" spans="1:21" s="69" customFormat="1" x14ac:dyDescent="0.2">
      <c r="A139" s="76"/>
      <c r="B139" s="82" t="s">
        <v>281</v>
      </c>
      <c r="C139" s="77"/>
      <c r="D139" s="72"/>
      <c r="E139" s="72"/>
      <c r="F139" s="73"/>
      <c r="G139" s="72"/>
      <c r="H139" s="74" t="str">
        <f t="shared" si="11"/>
        <v/>
      </c>
      <c r="I139" s="90"/>
      <c r="J139" s="63" t="str">
        <f t="shared" si="12"/>
        <v/>
      </c>
      <c r="K139" s="73"/>
      <c r="L139" s="73"/>
      <c r="M139" s="72"/>
      <c r="N139" s="72"/>
      <c r="O139" s="63"/>
      <c r="P139" s="63"/>
      <c r="Q139" s="67"/>
      <c r="R139" s="67"/>
      <c r="S139" s="68"/>
      <c r="U139" s="108"/>
    </row>
    <row r="140" spans="1:21" x14ac:dyDescent="0.2">
      <c r="A140" s="21"/>
      <c r="B140" s="62"/>
      <c r="C140" s="60"/>
      <c r="D140" s="56"/>
      <c r="E140" s="56"/>
      <c r="F140" s="57"/>
      <c r="G140" s="56"/>
      <c r="H140" s="58"/>
      <c r="I140" s="94"/>
      <c r="J140" s="59"/>
      <c r="K140" s="57"/>
      <c r="L140" s="57"/>
      <c r="M140" s="56"/>
      <c r="N140" s="56"/>
      <c r="O140" s="59"/>
      <c r="P140" s="59"/>
      <c r="Q140" s="61"/>
      <c r="R140" s="61"/>
      <c r="S140" s="40"/>
      <c r="U140" s="107"/>
    </row>
    <row r="141" spans="1:21" x14ac:dyDescent="0.2">
      <c r="A141" s="21"/>
      <c r="B141" s="21"/>
      <c r="C141" s="39"/>
      <c r="D141" s="14"/>
      <c r="E141" s="14"/>
      <c r="F141" s="38"/>
      <c r="G141" s="14"/>
      <c r="H141" s="12" t="str">
        <f t="shared" si="11"/>
        <v/>
      </c>
      <c r="I141" s="92"/>
      <c r="J141" s="13" t="str">
        <f t="shared" si="3"/>
        <v/>
      </c>
      <c r="K141" s="38"/>
      <c r="L141" s="38"/>
      <c r="M141" s="14"/>
      <c r="N141" s="14"/>
      <c r="O141" s="103"/>
      <c r="P141" s="103"/>
      <c r="Q141" s="40"/>
      <c r="R141" s="40"/>
      <c r="S141" s="40"/>
      <c r="U141" s="107"/>
    </row>
    <row r="142" spans="1:21" x14ac:dyDescent="0.2">
      <c r="A142" s="22"/>
      <c r="B142" s="22"/>
      <c r="C142" s="41"/>
      <c r="D142" s="42"/>
      <c r="E142" s="42"/>
      <c r="F142" s="44"/>
      <c r="G142" s="42"/>
      <c r="H142" s="15" t="str">
        <f t="shared" si="11"/>
        <v/>
      </c>
      <c r="I142" s="93"/>
      <c r="J142" s="11" t="str">
        <f t="shared" si="3"/>
        <v/>
      </c>
      <c r="K142" s="44"/>
      <c r="L142" s="44"/>
      <c r="M142" s="42"/>
      <c r="N142" s="42"/>
      <c r="O142" s="104"/>
      <c r="P142" s="104"/>
      <c r="Q142" s="43"/>
      <c r="R142" s="43"/>
      <c r="S142" s="43"/>
      <c r="U142" s="107"/>
    </row>
    <row r="143" spans="1:21" s="69" customFormat="1" x14ac:dyDescent="0.2">
      <c r="A143" s="70" t="s">
        <v>26</v>
      </c>
      <c r="B143" s="82" t="s">
        <v>286</v>
      </c>
      <c r="C143" s="77">
        <v>43118</v>
      </c>
      <c r="D143" s="72" t="s">
        <v>51</v>
      </c>
      <c r="E143" s="67" t="s">
        <v>288</v>
      </c>
      <c r="F143" s="73">
        <v>549433</v>
      </c>
      <c r="G143" s="72">
        <v>79.63</v>
      </c>
      <c r="H143" s="74">
        <f t="shared" si="11"/>
        <v>6899.8241868642472</v>
      </c>
      <c r="I143" s="90">
        <v>5150.3900000000003</v>
      </c>
      <c r="J143" s="63">
        <f t="shared" ref="J143:J149" si="13">IF(G143=0,"",I143/G143)</f>
        <v>64.679015446439792</v>
      </c>
      <c r="K143" s="73">
        <v>0</v>
      </c>
      <c r="L143" s="73">
        <v>0</v>
      </c>
      <c r="M143" s="72" t="s">
        <v>52</v>
      </c>
      <c r="N143" s="72"/>
      <c r="O143" s="63" t="s">
        <v>562</v>
      </c>
      <c r="P143" s="63" t="s">
        <v>563</v>
      </c>
      <c r="Q143" s="67" t="s">
        <v>289</v>
      </c>
      <c r="R143" s="68"/>
      <c r="S143" s="68"/>
      <c r="U143" s="107"/>
    </row>
    <row r="144" spans="1:21" s="69" customFormat="1" x14ac:dyDescent="0.2">
      <c r="A144" s="76"/>
      <c r="B144" s="82" t="s">
        <v>287</v>
      </c>
      <c r="C144" s="77"/>
      <c r="D144" s="72"/>
      <c r="E144" s="67"/>
      <c r="F144" s="73"/>
      <c r="G144" s="72"/>
      <c r="H144" s="74" t="str">
        <f t="shared" si="11"/>
        <v/>
      </c>
      <c r="I144" s="90"/>
      <c r="J144" s="63" t="str">
        <f t="shared" si="13"/>
        <v/>
      </c>
      <c r="K144" s="73"/>
      <c r="L144" s="73"/>
      <c r="M144" s="72"/>
      <c r="N144" s="72"/>
      <c r="O144" s="63"/>
      <c r="P144" s="63"/>
      <c r="Q144" s="67"/>
      <c r="R144" s="68"/>
      <c r="S144" s="68"/>
      <c r="U144" s="107"/>
    </row>
    <row r="145" spans="1:21" s="69" customFormat="1" x14ac:dyDescent="0.2">
      <c r="A145" s="76"/>
      <c r="B145" s="82"/>
      <c r="C145" s="77"/>
      <c r="D145" s="72"/>
      <c r="E145" s="67"/>
      <c r="F145" s="73"/>
      <c r="G145" s="72"/>
      <c r="H145" s="74" t="str">
        <f t="shared" si="11"/>
        <v/>
      </c>
      <c r="I145" s="90"/>
      <c r="J145" s="63"/>
      <c r="K145" s="73"/>
      <c r="L145" s="73"/>
      <c r="M145" s="72"/>
      <c r="N145" s="72"/>
      <c r="O145" s="63"/>
      <c r="P145" s="63"/>
      <c r="Q145" s="67"/>
      <c r="R145" s="68"/>
      <c r="S145" s="68"/>
      <c r="U145" s="107"/>
    </row>
    <row r="146" spans="1:21" s="69" customFormat="1" x14ac:dyDescent="0.2">
      <c r="A146" s="76"/>
      <c r="B146" s="82" t="s">
        <v>290</v>
      </c>
      <c r="C146" s="77">
        <v>43176</v>
      </c>
      <c r="D146" s="72" t="s">
        <v>51</v>
      </c>
      <c r="E146" s="67" t="s">
        <v>292</v>
      </c>
      <c r="F146" s="73">
        <v>300000</v>
      </c>
      <c r="G146" s="72">
        <v>139.82</v>
      </c>
      <c r="H146" s="74">
        <f t="shared" si="11"/>
        <v>2145.6157917322271</v>
      </c>
      <c r="I146" s="90">
        <v>10183.27</v>
      </c>
      <c r="J146" s="63">
        <f t="shared" si="13"/>
        <v>72.831283078243459</v>
      </c>
      <c r="K146" s="73">
        <v>0</v>
      </c>
      <c r="L146" s="73">
        <v>0</v>
      </c>
      <c r="M146" s="72" t="s">
        <v>52</v>
      </c>
      <c r="N146" s="72"/>
      <c r="O146" s="63" t="s">
        <v>564</v>
      </c>
      <c r="P146" s="63" t="s">
        <v>565</v>
      </c>
      <c r="Q146" s="67" t="s">
        <v>293</v>
      </c>
      <c r="R146" s="68"/>
      <c r="S146" s="68"/>
      <c r="U146" s="107"/>
    </row>
    <row r="147" spans="1:21" s="69" customFormat="1" x14ac:dyDescent="0.2">
      <c r="A147" s="76"/>
      <c r="B147" s="82" t="s">
        <v>291</v>
      </c>
      <c r="C147" s="77"/>
      <c r="D147" s="72"/>
      <c r="E147" s="67"/>
      <c r="F147" s="73"/>
      <c r="G147" s="72"/>
      <c r="H147" s="74" t="str">
        <f t="shared" si="11"/>
        <v/>
      </c>
      <c r="I147" s="90"/>
      <c r="J147" s="63" t="str">
        <f t="shared" si="13"/>
        <v/>
      </c>
      <c r="K147" s="73"/>
      <c r="L147" s="73"/>
      <c r="M147" s="72"/>
      <c r="N147" s="72"/>
      <c r="O147" s="63"/>
      <c r="P147" s="63"/>
      <c r="Q147" s="67"/>
      <c r="R147" s="68"/>
      <c r="S147" s="68"/>
      <c r="U147" s="107"/>
    </row>
    <row r="148" spans="1:21" s="69" customFormat="1" x14ac:dyDescent="0.2">
      <c r="A148" s="76"/>
      <c r="B148" s="82"/>
      <c r="C148" s="77"/>
      <c r="D148" s="72"/>
      <c r="E148" s="67"/>
      <c r="F148" s="73"/>
      <c r="G148" s="72"/>
      <c r="H148" s="74" t="str">
        <f t="shared" si="11"/>
        <v/>
      </c>
      <c r="I148" s="90"/>
      <c r="J148" s="63" t="str">
        <f t="shared" si="13"/>
        <v/>
      </c>
      <c r="K148" s="73"/>
      <c r="L148" s="73"/>
      <c r="M148" s="72"/>
      <c r="N148" s="72"/>
      <c r="O148" s="63"/>
      <c r="P148" s="63"/>
      <c r="Q148" s="67"/>
      <c r="R148" s="68"/>
      <c r="S148" s="68"/>
      <c r="U148" s="107"/>
    </row>
    <row r="149" spans="1:21" s="69" customFormat="1" x14ac:dyDescent="0.2">
      <c r="A149" s="76"/>
      <c r="B149" s="82" t="s">
        <v>286</v>
      </c>
      <c r="C149" s="77">
        <v>43112</v>
      </c>
      <c r="D149" s="72" t="s">
        <v>51</v>
      </c>
      <c r="E149" s="67" t="s">
        <v>295</v>
      </c>
      <c r="F149" s="73">
        <v>102802</v>
      </c>
      <c r="G149" s="72">
        <v>15.7</v>
      </c>
      <c r="H149" s="74">
        <f t="shared" si="11"/>
        <v>6547.8980891719748</v>
      </c>
      <c r="I149" s="90">
        <v>1275.24</v>
      </c>
      <c r="J149" s="63">
        <f t="shared" si="13"/>
        <v>81.225477707006377</v>
      </c>
      <c r="K149" s="73">
        <v>0</v>
      </c>
      <c r="L149" s="73">
        <v>0</v>
      </c>
      <c r="M149" s="72" t="s">
        <v>52</v>
      </c>
      <c r="N149" s="72"/>
      <c r="O149" s="63" t="s">
        <v>566</v>
      </c>
      <c r="P149" s="63" t="s">
        <v>567</v>
      </c>
      <c r="Q149" s="67" t="s">
        <v>296</v>
      </c>
      <c r="R149" s="68"/>
      <c r="S149" s="68"/>
      <c r="U149" s="107"/>
    </row>
    <row r="150" spans="1:21" s="69" customFormat="1" x14ac:dyDescent="0.2">
      <c r="A150" s="76"/>
      <c r="B150" s="82" t="s">
        <v>294</v>
      </c>
      <c r="C150" s="77"/>
      <c r="D150" s="72"/>
      <c r="E150" s="67"/>
      <c r="F150" s="73"/>
      <c r="G150" s="72"/>
      <c r="H150" s="74"/>
      <c r="I150" s="90"/>
      <c r="J150" s="63"/>
      <c r="K150" s="73"/>
      <c r="L150" s="73"/>
      <c r="M150" s="72"/>
      <c r="N150" s="72"/>
      <c r="O150" s="63"/>
      <c r="P150" s="63"/>
      <c r="Q150" s="67"/>
      <c r="R150" s="68"/>
      <c r="S150" s="68"/>
      <c r="U150" s="107"/>
    </row>
    <row r="151" spans="1:21" x14ac:dyDescent="0.2">
      <c r="A151" s="21"/>
      <c r="B151" s="76"/>
      <c r="C151" s="39"/>
      <c r="D151" s="14"/>
      <c r="E151" s="40"/>
      <c r="F151" s="38"/>
      <c r="G151" s="14"/>
      <c r="H151" s="12" t="str">
        <f t="shared" si="11"/>
        <v/>
      </c>
      <c r="I151" s="92"/>
      <c r="J151" s="13" t="str">
        <f t="shared" si="3"/>
        <v/>
      </c>
      <c r="K151" s="38"/>
      <c r="L151" s="38"/>
      <c r="M151" s="14"/>
      <c r="N151" s="14"/>
      <c r="O151" s="103"/>
      <c r="P151" s="103"/>
      <c r="Q151" s="40"/>
      <c r="R151" s="40"/>
      <c r="S151" s="40"/>
      <c r="U151" s="107"/>
    </row>
    <row r="152" spans="1:21" x14ac:dyDescent="0.2">
      <c r="A152" s="22"/>
      <c r="B152" s="22"/>
      <c r="C152" s="41"/>
      <c r="D152" s="42"/>
      <c r="E152" s="43"/>
      <c r="F152" s="44"/>
      <c r="G152" s="42"/>
      <c r="H152" s="15" t="str">
        <f t="shared" si="11"/>
        <v/>
      </c>
      <c r="I152" s="93"/>
      <c r="J152" s="11" t="str">
        <f t="shared" si="3"/>
        <v/>
      </c>
      <c r="K152" s="44"/>
      <c r="L152" s="44"/>
      <c r="M152" s="42"/>
      <c r="N152" s="42"/>
      <c r="O152" s="104"/>
      <c r="P152" s="104"/>
      <c r="Q152" s="43"/>
      <c r="R152" s="43"/>
      <c r="S152" s="43"/>
      <c r="U152" s="107"/>
    </row>
    <row r="153" spans="1:21" s="69" customFormat="1" x14ac:dyDescent="0.2">
      <c r="A153" s="70" t="s">
        <v>27</v>
      </c>
      <c r="B153" s="76" t="s">
        <v>297</v>
      </c>
      <c r="C153" s="78">
        <v>43448</v>
      </c>
      <c r="D153" s="79" t="s">
        <v>51</v>
      </c>
      <c r="E153" s="68" t="s">
        <v>299</v>
      </c>
      <c r="F153" s="80">
        <v>150000</v>
      </c>
      <c r="G153" s="79">
        <v>60.65</v>
      </c>
      <c r="H153" s="64">
        <f t="shared" si="11"/>
        <v>2473.2069249793899</v>
      </c>
      <c r="I153" s="91">
        <v>1344.48</v>
      </c>
      <c r="J153" s="63">
        <f t="shared" si="3"/>
        <v>22.16784830997527</v>
      </c>
      <c r="K153" s="80">
        <v>0</v>
      </c>
      <c r="L153" s="80">
        <v>0</v>
      </c>
      <c r="M153" s="79" t="s">
        <v>52</v>
      </c>
      <c r="N153" s="79"/>
      <c r="O153" s="102">
        <v>31.06</v>
      </c>
      <c r="P153" s="102">
        <v>29.59</v>
      </c>
      <c r="Q153" s="68" t="s">
        <v>300</v>
      </c>
      <c r="R153" s="68" t="s">
        <v>301</v>
      </c>
      <c r="S153" s="68" t="s">
        <v>302</v>
      </c>
      <c r="U153" s="108"/>
    </row>
    <row r="154" spans="1:21" s="69" customFormat="1" x14ac:dyDescent="0.2">
      <c r="A154" s="76"/>
      <c r="B154" s="76" t="s">
        <v>298</v>
      </c>
      <c r="C154" s="78"/>
      <c r="D154" s="79"/>
      <c r="E154" s="68"/>
      <c r="F154" s="80"/>
      <c r="G154" s="79"/>
      <c r="H154" s="64" t="str">
        <f t="shared" si="11"/>
        <v/>
      </c>
      <c r="I154" s="91"/>
      <c r="J154" s="63" t="str">
        <f t="shared" si="3"/>
        <v/>
      </c>
      <c r="K154" s="80"/>
      <c r="L154" s="80"/>
      <c r="M154" s="79"/>
      <c r="N154" s="79"/>
      <c r="O154" s="102"/>
      <c r="P154" s="102"/>
      <c r="Q154" s="68" t="s">
        <v>303</v>
      </c>
      <c r="R154" s="68" t="s">
        <v>304</v>
      </c>
      <c r="S154" s="68"/>
      <c r="U154" s="108"/>
    </row>
    <row r="155" spans="1:21" s="69" customFormat="1" x14ac:dyDescent="0.2">
      <c r="A155" s="76"/>
      <c r="B155" s="76"/>
      <c r="C155" s="78"/>
      <c r="D155" s="79"/>
      <c r="E155" s="68"/>
      <c r="F155" s="80"/>
      <c r="G155" s="79"/>
      <c r="H155" s="64" t="str">
        <f t="shared" si="11"/>
        <v/>
      </c>
      <c r="I155" s="91"/>
      <c r="J155" s="63"/>
      <c r="K155" s="80"/>
      <c r="L155" s="80"/>
      <c r="M155" s="79"/>
      <c r="N155" s="79"/>
      <c r="O155" s="102"/>
      <c r="P155" s="102"/>
      <c r="Q155" s="68"/>
      <c r="R155" s="68"/>
      <c r="S155" s="68"/>
      <c r="U155" s="108"/>
    </row>
    <row r="156" spans="1:21" s="69" customFormat="1" x14ac:dyDescent="0.2">
      <c r="A156" s="76"/>
      <c r="B156" s="76" t="s">
        <v>305</v>
      </c>
      <c r="C156" s="78">
        <v>43159</v>
      </c>
      <c r="D156" s="79" t="s">
        <v>51</v>
      </c>
      <c r="E156" s="68" t="s">
        <v>307</v>
      </c>
      <c r="F156" s="80">
        <v>575000</v>
      </c>
      <c r="G156" s="79">
        <v>140.43</v>
      </c>
      <c r="H156" s="64">
        <f t="shared" si="11"/>
        <v>4094.566688029623</v>
      </c>
      <c r="I156" s="91">
        <v>4759.07</v>
      </c>
      <c r="J156" s="63"/>
      <c r="K156" s="111">
        <v>2237</v>
      </c>
      <c r="L156" s="80">
        <v>0</v>
      </c>
      <c r="M156" s="79" t="s">
        <v>52</v>
      </c>
      <c r="N156" s="79"/>
      <c r="O156" s="102">
        <v>77.23</v>
      </c>
      <c r="P156" s="102">
        <v>63.2</v>
      </c>
      <c r="Q156" s="109" t="s">
        <v>308</v>
      </c>
      <c r="R156" s="68" t="s">
        <v>309</v>
      </c>
      <c r="S156" s="68" t="s">
        <v>310</v>
      </c>
      <c r="U156" s="108"/>
    </row>
    <row r="157" spans="1:21" s="69" customFormat="1" x14ac:dyDescent="0.2">
      <c r="A157" s="76"/>
      <c r="B157" s="76" t="s">
        <v>306</v>
      </c>
      <c r="C157" s="78"/>
      <c r="D157" s="79"/>
      <c r="E157" s="68"/>
      <c r="F157" s="80"/>
      <c r="G157" s="79"/>
      <c r="H157" s="64" t="str">
        <f t="shared" si="11"/>
        <v/>
      </c>
      <c r="I157" s="91"/>
      <c r="J157" s="63"/>
      <c r="K157" s="80"/>
      <c r="L157" s="80"/>
      <c r="M157" s="79"/>
      <c r="N157" s="79"/>
      <c r="O157" s="102"/>
      <c r="P157" s="102"/>
      <c r="Q157" s="68" t="s">
        <v>311</v>
      </c>
      <c r="R157" s="68"/>
      <c r="S157" s="68"/>
      <c r="U157" s="108"/>
    </row>
    <row r="158" spans="1:21" s="69" customFormat="1" x14ac:dyDescent="0.2">
      <c r="A158" s="76"/>
      <c r="B158" s="76"/>
      <c r="C158" s="78"/>
      <c r="D158" s="79"/>
      <c r="E158" s="68"/>
      <c r="F158" s="80"/>
      <c r="G158" s="79"/>
      <c r="H158" s="64" t="str">
        <f t="shared" si="11"/>
        <v/>
      </c>
      <c r="I158" s="91"/>
      <c r="J158" s="63" t="str">
        <f t="shared" si="3"/>
        <v/>
      </c>
      <c r="K158" s="80"/>
      <c r="L158" s="80"/>
      <c r="M158" s="79"/>
      <c r="N158" s="79"/>
      <c r="O158" s="102"/>
      <c r="P158" s="102"/>
      <c r="Q158" s="68"/>
      <c r="R158" s="68"/>
      <c r="S158" s="68"/>
      <c r="U158" s="108"/>
    </row>
    <row r="159" spans="1:21" s="69" customFormat="1" x14ac:dyDescent="0.2">
      <c r="A159" s="76"/>
      <c r="B159" s="76" t="s">
        <v>312</v>
      </c>
      <c r="C159" s="78">
        <v>43119</v>
      </c>
      <c r="D159" s="79" t="s">
        <v>51</v>
      </c>
      <c r="E159" s="68" t="s">
        <v>314</v>
      </c>
      <c r="F159" s="80">
        <v>103100</v>
      </c>
      <c r="G159" s="79">
        <v>40</v>
      </c>
      <c r="H159" s="64">
        <f t="shared" si="11"/>
        <v>2577.5</v>
      </c>
      <c r="I159" s="91">
        <v>1437.03</v>
      </c>
      <c r="J159" s="63">
        <f t="shared" si="3"/>
        <v>35.925750000000001</v>
      </c>
      <c r="K159" s="80">
        <v>0</v>
      </c>
      <c r="L159" s="80">
        <v>0</v>
      </c>
      <c r="M159" s="79" t="s">
        <v>57</v>
      </c>
      <c r="N159" s="79"/>
      <c r="O159" s="102">
        <v>10.23</v>
      </c>
      <c r="P159" s="102">
        <v>29.77</v>
      </c>
      <c r="Q159" s="68" t="s">
        <v>315</v>
      </c>
      <c r="R159" s="68"/>
      <c r="S159" s="68"/>
      <c r="U159" s="108"/>
    </row>
    <row r="160" spans="1:21" s="69" customFormat="1" x14ac:dyDescent="0.2">
      <c r="A160" s="76"/>
      <c r="B160" s="76" t="s">
        <v>313</v>
      </c>
      <c r="C160" s="78"/>
      <c r="D160" s="79"/>
      <c r="E160" s="68"/>
      <c r="F160" s="80"/>
      <c r="G160" s="79"/>
      <c r="H160" s="64" t="str">
        <f t="shared" si="11"/>
        <v/>
      </c>
      <c r="I160" s="91"/>
      <c r="J160" s="63" t="str">
        <f t="shared" si="3"/>
        <v/>
      </c>
      <c r="K160" s="80"/>
      <c r="L160" s="80"/>
      <c r="M160" s="79"/>
      <c r="N160" s="79"/>
      <c r="O160" s="102"/>
      <c r="P160" s="102"/>
      <c r="Q160" s="68"/>
      <c r="R160" s="68"/>
      <c r="S160" s="68"/>
      <c r="U160" s="108"/>
    </row>
    <row r="161" spans="1:21" x14ac:dyDescent="0.2">
      <c r="A161" s="21"/>
      <c r="B161" s="21"/>
      <c r="C161" s="39"/>
      <c r="D161" s="14"/>
      <c r="E161" s="14"/>
      <c r="F161" s="38"/>
      <c r="G161" s="14"/>
      <c r="H161" s="64" t="str">
        <f t="shared" si="11"/>
        <v/>
      </c>
      <c r="I161" s="92"/>
      <c r="J161" s="63" t="str">
        <f t="shared" si="3"/>
        <v/>
      </c>
      <c r="K161" s="38"/>
      <c r="L161" s="38"/>
      <c r="M161" s="14"/>
      <c r="N161" s="14"/>
      <c r="O161" s="103"/>
      <c r="P161" s="103"/>
      <c r="Q161" s="40"/>
      <c r="R161" s="40"/>
      <c r="S161" s="40"/>
      <c r="U161" s="107"/>
    </row>
    <row r="162" spans="1:21" x14ac:dyDescent="0.2">
      <c r="A162" s="22"/>
      <c r="B162" s="22"/>
      <c r="C162" s="41"/>
      <c r="D162" s="42"/>
      <c r="E162" s="43"/>
      <c r="F162" s="44"/>
      <c r="G162" s="42"/>
      <c r="H162" s="15" t="str">
        <f t="shared" si="11"/>
        <v/>
      </c>
      <c r="I162" s="93"/>
      <c r="J162" s="11" t="str">
        <f t="shared" si="3"/>
        <v/>
      </c>
      <c r="K162" s="44"/>
      <c r="L162" s="44"/>
      <c r="M162" s="42"/>
      <c r="N162" s="42"/>
      <c r="O162" s="104"/>
      <c r="P162" s="104"/>
      <c r="Q162" s="43"/>
      <c r="R162" s="43"/>
      <c r="S162" s="43"/>
      <c r="U162" s="107"/>
    </row>
    <row r="163" spans="1:21" s="69" customFormat="1" x14ac:dyDescent="0.2">
      <c r="A163" s="70" t="s">
        <v>28</v>
      </c>
      <c r="B163" s="82" t="s">
        <v>316</v>
      </c>
      <c r="C163" s="77">
        <v>43425</v>
      </c>
      <c r="D163" s="72" t="s">
        <v>51</v>
      </c>
      <c r="E163" s="72" t="s">
        <v>318</v>
      </c>
      <c r="F163" s="73">
        <v>621000</v>
      </c>
      <c r="G163" s="72">
        <v>110.82</v>
      </c>
      <c r="H163" s="74">
        <f t="shared" si="11"/>
        <v>5603.6816459122902</v>
      </c>
      <c r="I163" s="90">
        <v>5061.75</v>
      </c>
      <c r="J163" s="63">
        <f t="shared" ref="J163:J171" si="14">IF(G163=0,"",I163/G163)</f>
        <v>45.675419599350299</v>
      </c>
      <c r="K163" s="110">
        <v>4293</v>
      </c>
      <c r="L163" s="110">
        <v>37777</v>
      </c>
      <c r="M163" s="72" t="s">
        <v>62</v>
      </c>
      <c r="N163" s="72"/>
      <c r="O163" s="63">
        <v>94.36</v>
      </c>
      <c r="P163" s="63">
        <v>16.46</v>
      </c>
      <c r="Q163" s="112" t="s">
        <v>319</v>
      </c>
      <c r="R163" s="67" t="s">
        <v>320</v>
      </c>
      <c r="S163" s="67" t="s">
        <v>321</v>
      </c>
      <c r="U163" s="108"/>
    </row>
    <row r="164" spans="1:21" s="69" customFormat="1" x14ac:dyDescent="0.2">
      <c r="A164" s="76"/>
      <c r="B164" s="82" t="s">
        <v>317</v>
      </c>
      <c r="C164" s="77"/>
      <c r="D164" s="72"/>
      <c r="E164" s="72"/>
      <c r="F164" s="73"/>
      <c r="G164" s="72"/>
      <c r="H164" s="74" t="str">
        <f t="shared" si="11"/>
        <v/>
      </c>
      <c r="I164" s="90"/>
      <c r="J164" s="63" t="str">
        <f t="shared" si="14"/>
        <v/>
      </c>
      <c r="K164" s="73"/>
      <c r="L164" s="73"/>
      <c r="M164" s="72"/>
      <c r="N164" s="72"/>
      <c r="O164" s="63"/>
      <c r="P164" s="63"/>
      <c r="Q164" s="67" t="s">
        <v>322</v>
      </c>
      <c r="R164" s="67" t="s">
        <v>323</v>
      </c>
      <c r="S164" s="67"/>
      <c r="U164" s="108"/>
    </row>
    <row r="165" spans="1:21" s="69" customFormat="1" x14ac:dyDescent="0.2">
      <c r="A165" s="76"/>
      <c r="B165" s="82"/>
      <c r="C165" s="77"/>
      <c r="D165" s="72"/>
      <c r="E165" s="72"/>
      <c r="F165" s="73"/>
      <c r="G165" s="72"/>
      <c r="H165" s="74" t="str">
        <f t="shared" si="11"/>
        <v/>
      </c>
      <c r="I165" s="90"/>
      <c r="J165" s="63" t="str">
        <f t="shared" si="14"/>
        <v/>
      </c>
      <c r="K165" s="73"/>
      <c r="L165" s="73"/>
      <c r="M165" s="72"/>
      <c r="N165" s="72"/>
      <c r="O165" s="63"/>
      <c r="P165" s="63"/>
      <c r="Q165" s="67"/>
      <c r="R165" s="67"/>
      <c r="S165" s="67"/>
      <c r="U165" s="108"/>
    </row>
    <row r="166" spans="1:21" s="69" customFormat="1" x14ac:dyDescent="0.2">
      <c r="A166" s="76"/>
      <c r="B166" s="82" t="s">
        <v>324</v>
      </c>
      <c r="C166" s="77">
        <v>43327</v>
      </c>
      <c r="D166" s="72" t="s">
        <v>51</v>
      </c>
      <c r="E166" s="72" t="s">
        <v>326</v>
      </c>
      <c r="F166" s="73">
        <v>118000</v>
      </c>
      <c r="G166" s="72">
        <v>3.81</v>
      </c>
      <c r="H166" s="74">
        <f t="shared" si="11"/>
        <v>30971.128608923886</v>
      </c>
      <c r="I166" s="90">
        <v>114.08</v>
      </c>
      <c r="J166" s="63">
        <f t="shared" si="14"/>
        <v>29.942257217847768</v>
      </c>
      <c r="K166" s="73">
        <v>0</v>
      </c>
      <c r="L166" s="110">
        <v>104063</v>
      </c>
      <c r="M166" s="72" t="s">
        <v>57</v>
      </c>
      <c r="N166" s="72"/>
      <c r="O166" s="63">
        <v>1.32</v>
      </c>
      <c r="P166" s="63">
        <v>2.4900000000000002</v>
      </c>
      <c r="Q166" s="112" t="s">
        <v>327</v>
      </c>
      <c r="R166" s="67"/>
      <c r="S166" s="67"/>
      <c r="U166" s="108"/>
    </row>
    <row r="167" spans="1:21" s="69" customFormat="1" x14ac:dyDescent="0.2">
      <c r="A167" s="76"/>
      <c r="B167" s="82" t="s">
        <v>325</v>
      </c>
      <c r="C167" s="77"/>
      <c r="D167" s="72"/>
      <c r="E167" s="72"/>
      <c r="F167" s="73"/>
      <c r="G167" s="72"/>
      <c r="H167" s="74" t="str">
        <f t="shared" si="11"/>
        <v/>
      </c>
      <c r="I167" s="90"/>
      <c r="J167" s="63" t="str">
        <f t="shared" si="14"/>
        <v/>
      </c>
      <c r="K167" s="73"/>
      <c r="L167" s="73"/>
      <c r="M167" s="72"/>
      <c r="N167" s="72"/>
      <c r="O167" s="63"/>
      <c r="P167" s="63"/>
      <c r="Q167" s="67"/>
      <c r="R167" s="67"/>
      <c r="S167" s="67"/>
      <c r="U167" s="108"/>
    </row>
    <row r="168" spans="1:21" s="69" customFormat="1" x14ac:dyDescent="0.2">
      <c r="A168" s="76"/>
      <c r="B168" s="82"/>
      <c r="C168" s="77"/>
      <c r="D168" s="72"/>
      <c r="E168" s="72"/>
      <c r="F168" s="73"/>
      <c r="G168" s="72"/>
      <c r="H168" s="74" t="str">
        <f t="shared" si="11"/>
        <v/>
      </c>
      <c r="I168" s="90"/>
      <c r="J168" s="63" t="str">
        <f t="shared" si="14"/>
        <v/>
      </c>
      <c r="K168" s="73"/>
      <c r="L168" s="73"/>
      <c r="M168" s="72"/>
      <c r="N168" s="72"/>
      <c r="O168" s="63"/>
      <c r="P168" s="63"/>
      <c r="Q168" s="67"/>
      <c r="R168" s="67"/>
      <c r="S168" s="67"/>
      <c r="U168" s="108"/>
    </row>
    <row r="169" spans="1:21" s="69" customFormat="1" x14ac:dyDescent="0.2">
      <c r="A169" s="76"/>
      <c r="B169" s="82" t="s">
        <v>328</v>
      </c>
      <c r="C169" s="77">
        <v>43160</v>
      </c>
      <c r="D169" s="72" t="s">
        <v>51</v>
      </c>
      <c r="E169" s="72" t="s">
        <v>330</v>
      </c>
      <c r="F169" s="73">
        <v>270000</v>
      </c>
      <c r="G169" s="72">
        <v>55.21</v>
      </c>
      <c r="H169" s="74">
        <f t="shared" si="11"/>
        <v>4890.4184024633214</v>
      </c>
      <c r="I169" s="90">
        <v>2521.0100000000002</v>
      </c>
      <c r="J169" s="63">
        <f t="shared" si="14"/>
        <v>45.662198877015037</v>
      </c>
      <c r="K169" s="73">
        <v>0</v>
      </c>
      <c r="L169" s="73">
        <v>0</v>
      </c>
      <c r="M169" s="72" t="s">
        <v>62</v>
      </c>
      <c r="N169" s="72"/>
      <c r="O169" s="63">
        <v>47.37</v>
      </c>
      <c r="P169" s="63">
        <v>7.84</v>
      </c>
      <c r="Q169" s="67" t="s">
        <v>331</v>
      </c>
      <c r="R169" s="67" t="s">
        <v>332</v>
      </c>
      <c r="S169" s="67" t="s">
        <v>333</v>
      </c>
      <c r="U169" s="108"/>
    </row>
    <row r="170" spans="1:21" s="69" customFormat="1" x14ac:dyDescent="0.2">
      <c r="A170" s="76"/>
      <c r="B170" s="82" t="s">
        <v>329</v>
      </c>
      <c r="C170" s="77"/>
      <c r="D170" s="72"/>
      <c r="E170" s="72"/>
      <c r="F170" s="73"/>
      <c r="G170" s="72"/>
      <c r="H170" s="74" t="str">
        <f t="shared" si="11"/>
        <v/>
      </c>
      <c r="I170" s="90"/>
      <c r="J170" s="63" t="str">
        <f t="shared" si="14"/>
        <v/>
      </c>
      <c r="K170" s="73"/>
      <c r="L170" s="73"/>
      <c r="M170" s="72"/>
      <c r="N170" s="72"/>
      <c r="O170" s="63"/>
      <c r="P170" s="63"/>
      <c r="Q170" s="67"/>
      <c r="R170" s="67"/>
      <c r="S170" s="67"/>
      <c r="U170" s="108"/>
    </row>
    <row r="171" spans="1:21" x14ac:dyDescent="0.2">
      <c r="A171" s="21"/>
      <c r="B171" s="62"/>
      <c r="C171" s="60"/>
      <c r="D171" s="56"/>
      <c r="E171" s="56"/>
      <c r="F171" s="57"/>
      <c r="G171" s="56"/>
      <c r="H171" s="58" t="str">
        <f t="shared" si="11"/>
        <v/>
      </c>
      <c r="I171" s="94"/>
      <c r="J171" s="59" t="str">
        <f t="shared" si="14"/>
        <v/>
      </c>
      <c r="K171" s="57"/>
      <c r="L171" s="57"/>
      <c r="M171" s="56"/>
      <c r="N171" s="56"/>
      <c r="O171" s="59"/>
      <c r="P171" s="59"/>
      <c r="Q171" s="67"/>
      <c r="R171" s="67"/>
      <c r="S171" s="67"/>
      <c r="U171" s="107"/>
    </row>
    <row r="172" spans="1:21" x14ac:dyDescent="0.2">
      <c r="A172" s="22"/>
      <c r="B172" s="22"/>
      <c r="C172" s="41"/>
      <c r="D172" s="42"/>
      <c r="E172" s="43"/>
      <c r="F172" s="44"/>
      <c r="G172" s="42"/>
      <c r="H172" s="15" t="str">
        <f t="shared" ref="H172:H235" si="15">IF(G172=0,"",F172/G172)</f>
        <v/>
      </c>
      <c r="I172" s="93"/>
      <c r="J172" s="11" t="str">
        <f t="shared" si="3"/>
        <v/>
      </c>
      <c r="K172" s="44"/>
      <c r="L172" s="44"/>
      <c r="M172" s="42"/>
      <c r="N172" s="42"/>
      <c r="O172" s="104"/>
      <c r="P172" s="104"/>
      <c r="Q172" s="43"/>
      <c r="R172" s="43"/>
      <c r="S172" s="43"/>
      <c r="U172" s="107"/>
    </row>
    <row r="173" spans="1:21" s="69" customFormat="1" x14ac:dyDescent="0.2">
      <c r="A173" s="70" t="s">
        <v>29</v>
      </c>
      <c r="B173" s="82" t="s">
        <v>334</v>
      </c>
      <c r="C173" s="77">
        <v>43395</v>
      </c>
      <c r="D173" s="72" t="s">
        <v>51</v>
      </c>
      <c r="E173" s="72" t="s">
        <v>336</v>
      </c>
      <c r="F173" s="73">
        <v>10000</v>
      </c>
      <c r="G173" s="72">
        <v>7.38</v>
      </c>
      <c r="H173" s="74">
        <f t="shared" si="15"/>
        <v>1355.0135501355014</v>
      </c>
      <c r="I173" s="90">
        <v>454.2</v>
      </c>
      <c r="J173" s="63">
        <f t="shared" ref="J173:J180" si="16">IF(G173=0,"",I173/G173)</f>
        <v>61.544715447154474</v>
      </c>
      <c r="K173" s="110">
        <v>16252</v>
      </c>
      <c r="L173" s="73">
        <v>0</v>
      </c>
      <c r="M173" s="72" t="s">
        <v>52</v>
      </c>
      <c r="N173" s="72"/>
      <c r="O173" s="63">
        <v>2.81</v>
      </c>
      <c r="P173" s="63">
        <v>4.57</v>
      </c>
      <c r="Q173" s="112" t="s">
        <v>337</v>
      </c>
      <c r="R173" s="67"/>
      <c r="S173" s="67"/>
      <c r="U173" s="108"/>
    </row>
    <row r="174" spans="1:21" s="69" customFormat="1" x14ac:dyDescent="0.2">
      <c r="A174" s="76"/>
      <c r="B174" s="82" t="s">
        <v>335</v>
      </c>
      <c r="C174" s="77"/>
      <c r="D174" s="72"/>
      <c r="E174" s="72"/>
      <c r="F174" s="73"/>
      <c r="G174" s="72"/>
      <c r="H174" s="74" t="str">
        <f t="shared" si="15"/>
        <v/>
      </c>
      <c r="I174" s="90"/>
      <c r="J174" s="63" t="str">
        <f t="shared" si="16"/>
        <v/>
      </c>
      <c r="K174" s="73"/>
      <c r="L174" s="73"/>
      <c r="M174" s="72"/>
      <c r="N174" s="72"/>
      <c r="O174" s="63"/>
      <c r="P174" s="63"/>
      <c r="Q174" s="67"/>
      <c r="R174" s="67"/>
      <c r="S174" s="67"/>
      <c r="U174" s="108"/>
    </row>
    <row r="175" spans="1:21" s="69" customFormat="1" x14ac:dyDescent="0.2">
      <c r="A175" s="76"/>
      <c r="B175" s="82"/>
      <c r="C175" s="77"/>
      <c r="D175" s="72"/>
      <c r="E175" s="72"/>
      <c r="F175" s="73"/>
      <c r="G175" s="72"/>
      <c r="H175" s="74" t="str">
        <f t="shared" si="15"/>
        <v/>
      </c>
      <c r="I175" s="90"/>
      <c r="J175" s="63" t="str">
        <f t="shared" si="16"/>
        <v/>
      </c>
      <c r="K175" s="73"/>
      <c r="L175" s="73"/>
      <c r="M175" s="72"/>
      <c r="N175" s="72"/>
      <c r="O175" s="63"/>
      <c r="P175" s="63"/>
      <c r="Q175" s="67"/>
      <c r="R175" s="67"/>
      <c r="S175" s="67"/>
      <c r="U175" s="108"/>
    </row>
    <row r="176" spans="1:21" s="69" customFormat="1" x14ac:dyDescent="0.2">
      <c r="A176" s="76"/>
      <c r="B176" s="82" t="s">
        <v>334</v>
      </c>
      <c r="C176" s="77">
        <v>43395</v>
      </c>
      <c r="D176" s="72" t="s">
        <v>51</v>
      </c>
      <c r="E176" s="72" t="s">
        <v>339</v>
      </c>
      <c r="F176" s="73">
        <v>325000</v>
      </c>
      <c r="G176" s="72">
        <v>37.25</v>
      </c>
      <c r="H176" s="74">
        <f t="shared" si="15"/>
        <v>8724.8322147651015</v>
      </c>
      <c r="I176" s="90">
        <v>2533.37</v>
      </c>
      <c r="J176" s="63">
        <f t="shared" si="16"/>
        <v>68.009932885906039</v>
      </c>
      <c r="K176" s="73">
        <v>0</v>
      </c>
      <c r="L176" s="73">
        <v>0</v>
      </c>
      <c r="M176" s="72" t="s">
        <v>52</v>
      </c>
      <c r="N176" s="72"/>
      <c r="O176" s="63">
        <v>36.79</v>
      </c>
      <c r="P176" s="63">
        <v>0.46</v>
      </c>
      <c r="Q176" s="67" t="s">
        <v>340</v>
      </c>
      <c r="R176" s="67" t="s">
        <v>341</v>
      </c>
      <c r="S176" s="67"/>
      <c r="U176" s="108"/>
    </row>
    <row r="177" spans="1:21" s="69" customFormat="1" x14ac:dyDescent="0.2">
      <c r="A177" s="76"/>
      <c r="B177" s="82" t="s">
        <v>338</v>
      </c>
      <c r="C177" s="77"/>
      <c r="D177" s="72"/>
      <c r="E177" s="72"/>
      <c r="F177" s="73"/>
      <c r="G177" s="72"/>
      <c r="H177" s="74" t="str">
        <f t="shared" si="15"/>
        <v/>
      </c>
      <c r="I177" s="90"/>
      <c r="J177" s="63" t="str">
        <f t="shared" si="16"/>
        <v/>
      </c>
      <c r="K177" s="73"/>
      <c r="L177" s="73"/>
      <c r="M177" s="72"/>
      <c r="N177" s="72"/>
      <c r="O177" s="63"/>
      <c r="P177" s="63"/>
      <c r="Q177" s="67"/>
      <c r="R177" s="67"/>
      <c r="S177" s="67"/>
      <c r="U177" s="108"/>
    </row>
    <row r="178" spans="1:21" s="69" customFormat="1" x14ac:dyDescent="0.2">
      <c r="A178" s="76"/>
      <c r="B178" s="82"/>
      <c r="C178" s="77"/>
      <c r="D178" s="72"/>
      <c r="E178" s="72"/>
      <c r="F178" s="73"/>
      <c r="G178" s="72"/>
      <c r="H178" s="74" t="str">
        <f t="shared" si="15"/>
        <v/>
      </c>
      <c r="I178" s="90"/>
      <c r="J178" s="63" t="str">
        <f t="shared" si="16"/>
        <v/>
      </c>
      <c r="K178" s="73"/>
      <c r="L178" s="73"/>
      <c r="M178" s="72"/>
      <c r="N178" s="72"/>
      <c r="O178" s="63"/>
      <c r="P178" s="63"/>
      <c r="Q178" s="67"/>
      <c r="R178" s="67"/>
      <c r="S178" s="67"/>
      <c r="U178" s="108"/>
    </row>
    <row r="179" spans="1:21" s="69" customFormat="1" x14ac:dyDescent="0.2">
      <c r="A179" s="76"/>
      <c r="B179" s="82" t="s">
        <v>342</v>
      </c>
      <c r="C179" s="77">
        <v>43231</v>
      </c>
      <c r="D179" s="72" t="s">
        <v>51</v>
      </c>
      <c r="E179" s="72" t="s">
        <v>344</v>
      </c>
      <c r="F179" s="73">
        <v>135000</v>
      </c>
      <c r="G179" s="72">
        <v>5.68</v>
      </c>
      <c r="H179" s="74">
        <f t="shared" si="15"/>
        <v>23767.605633802817</v>
      </c>
      <c r="I179" s="90">
        <v>275.33</v>
      </c>
      <c r="J179" s="63">
        <f t="shared" si="16"/>
        <v>48.473591549295776</v>
      </c>
      <c r="K179" s="73">
        <v>0</v>
      </c>
      <c r="L179" s="73">
        <v>0</v>
      </c>
      <c r="M179" s="72" t="s">
        <v>52</v>
      </c>
      <c r="N179" s="72"/>
      <c r="O179" s="63">
        <v>5.44</v>
      </c>
      <c r="P179" s="63">
        <v>0.24</v>
      </c>
      <c r="Q179" s="67" t="s">
        <v>345</v>
      </c>
      <c r="R179" s="67"/>
      <c r="S179" s="67"/>
      <c r="U179" s="108"/>
    </row>
    <row r="180" spans="1:21" s="69" customFormat="1" x14ac:dyDescent="0.2">
      <c r="A180" s="76"/>
      <c r="B180" s="82" t="s">
        <v>343</v>
      </c>
      <c r="C180" s="77"/>
      <c r="D180" s="72"/>
      <c r="E180" s="72"/>
      <c r="F180" s="73"/>
      <c r="G180" s="72"/>
      <c r="H180" s="74" t="str">
        <f t="shared" si="15"/>
        <v/>
      </c>
      <c r="I180" s="90"/>
      <c r="J180" s="63" t="str">
        <f t="shared" si="16"/>
        <v/>
      </c>
      <c r="K180" s="73"/>
      <c r="L180" s="73"/>
      <c r="M180" s="72"/>
      <c r="N180" s="72"/>
      <c r="O180" s="63"/>
      <c r="P180" s="63"/>
      <c r="Q180" s="67"/>
      <c r="R180" s="67"/>
      <c r="S180" s="67"/>
      <c r="U180" s="108"/>
    </row>
    <row r="181" spans="1:21" x14ac:dyDescent="0.2">
      <c r="A181" s="21"/>
      <c r="B181" s="21"/>
      <c r="C181" s="39"/>
      <c r="D181" s="14"/>
      <c r="E181" s="14"/>
      <c r="F181" s="38"/>
      <c r="G181" s="14"/>
      <c r="H181" s="12" t="str">
        <f t="shared" si="15"/>
        <v/>
      </c>
      <c r="I181" s="92"/>
      <c r="J181" s="13" t="str">
        <f t="shared" si="3"/>
        <v/>
      </c>
      <c r="K181" s="38"/>
      <c r="L181" s="38"/>
      <c r="M181" s="14"/>
      <c r="N181" s="14"/>
      <c r="O181" s="103"/>
      <c r="P181" s="103"/>
      <c r="Q181" s="40"/>
      <c r="R181" s="40"/>
      <c r="S181" s="40"/>
      <c r="U181" s="107"/>
    </row>
    <row r="182" spans="1:21" x14ac:dyDescent="0.2">
      <c r="A182" s="22"/>
      <c r="B182" s="22"/>
      <c r="C182" s="41"/>
      <c r="D182" s="42"/>
      <c r="E182" s="42"/>
      <c r="F182" s="44"/>
      <c r="G182" s="42"/>
      <c r="H182" s="15" t="str">
        <f t="shared" si="15"/>
        <v/>
      </c>
      <c r="I182" s="93"/>
      <c r="J182" s="11" t="str">
        <f t="shared" si="3"/>
        <v/>
      </c>
      <c r="K182" s="44"/>
      <c r="L182" s="44"/>
      <c r="M182" s="42"/>
      <c r="N182" s="42"/>
      <c r="O182" s="104"/>
      <c r="P182" s="104"/>
      <c r="Q182" s="43"/>
      <c r="R182" s="43"/>
      <c r="S182" s="43"/>
      <c r="U182" s="107"/>
    </row>
    <row r="183" spans="1:21" s="69" customFormat="1" x14ac:dyDescent="0.2">
      <c r="A183" s="70" t="s">
        <v>30</v>
      </c>
      <c r="B183" s="82" t="s">
        <v>346</v>
      </c>
      <c r="C183" s="77">
        <v>43463</v>
      </c>
      <c r="D183" s="72" t="s">
        <v>55</v>
      </c>
      <c r="E183" s="67" t="s">
        <v>348</v>
      </c>
      <c r="F183" s="73">
        <v>275000</v>
      </c>
      <c r="G183" s="72">
        <v>118.99</v>
      </c>
      <c r="H183" s="74">
        <f t="shared" si="15"/>
        <v>2311.1185813933944</v>
      </c>
      <c r="I183" s="90">
        <v>5049.99</v>
      </c>
      <c r="J183" s="63">
        <f t="shared" ref="J183:J184" si="17">IF(G183=0,"",I183/G183)</f>
        <v>42.44045718127574</v>
      </c>
      <c r="K183" s="110">
        <v>2339</v>
      </c>
      <c r="L183" s="110">
        <v>77328</v>
      </c>
      <c r="M183" s="72" t="s">
        <v>349</v>
      </c>
      <c r="N183" s="72"/>
      <c r="O183" s="63">
        <v>72.52</v>
      </c>
      <c r="P183" s="63">
        <v>46.47</v>
      </c>
      <c r="Q183" s="112" t="s">
        <v>350</v>
      </c>
      <c r="R183" s="67" t="s">
        <v>351</v>
      </c>
      <c r="S183" s="68" t="s">
        <v>352</v>
      </c>
      <c r="U183" s="108"/>
    </row>
    <row r="184" spans="1:21" s="69" customFormat="1" x14ac:dyDescent="0.2">
      <c r="A184" s="70"/>
      <c r="B184" s="82" t="s">
        <v>347</v>
      </c>
      <c r="C184" s="77"/>
      <c r="D184" s="72"/>
      <c r="E184" s="67"/>
      <c r="F184" s="73"/>
      <c r="G184" s="72"/>
      <c r="H184" s="74" t="str">
        <f t="shared" si="15"/>
        <v/>
      </c>
      <c r="I184" s="90"/>
      <c r="J184" s="63" t="str">
        <f t="shared" si="17"/>
        <v/>
      </c>
      <c r="K184" s="73"/>
      <c r="L184" s="73"/>
      <c r="M184" s="72"/>
      <c r="N184" s="72"/>
      <c r="O184" s="63"/>
      <c r="P184" s="63"/>
      <c r="Q184" s="67" t="s">
        <v>353</v>
      </c>
      <c r="R184" s="67"/>
      <c r="S184" s="68"/>
      <c r="U184" s="108"/>
    </row>
    <row r="185" spans="1:21" s="69" customFormat="1" x14ac:dyDescent="0.2">
      <c r="A185" s="70"/>
      <c r="B185" s="76"/>
      <c r="C185" s="78"/>
      <c r="D185" s="79"/>
      <c r="E185" s="68"/>
      <c r="F185" s="80"/>
      <c r="G185" s="79"/>
      <c r="H185" s="74" t="str">
        <f t="shared" si="15"/>
        <v/>
      </c>
      <c r="I185" s="91"/>
      <c r="J185" s="81"/>
      <c r="K185" s="80"/>
      <c r="L185" s="80"/>
      <c r="M185" s="79"/>
      <c r="N185" s="79"/>
      <c r="O185" s="102"/>
      <c r="P185" s="102"/>
      <c r="Q185" s="68"/>
      <c r="R185" s="68"/>
      <c r="S185" s="68"/>
      <c r="U185" s="108"/>
    </row>
    <row r="186" spans="1:21" s="69" customFormat="1" x14ac:dyDescent="0.2">
      <c r="A186" s="76"/>
      <c r="B186" s="76" t="s">
        <v>354</v>
      </c>
      <c r="C186" s="78">
        <v>43316</v>
      </c>
      <c r="D186" s="79" t="s">
        <v>55</v>
      </c>
      <c r="E186" s="68" t="s">
        <v>356</v>
      </c>
      <c r="F186" s="80">
        <v>79832</v>
      </c>
      <c r="G186" s="79">
        <v>23.48</v>
      </c>
      <c r="H186" s="74">
        <f t="shared" si="15"/>
        <v>3400</v>
      </c>
      <c r="I186" s="91">
        <v>233.4</v>
      </c>
      <c r="J186" s="81">
        <f t="shared" si="3"/>
        <v>9.9403747870528107</v>
      </c>
      <c r="K186" s="80">
        <v>0</v>
      </c>
      <c r="L186" s="80">
        <v>0</v>
      </c>
      <c r="M186" s="79" t="s">
        <v>52</v>
      </c>
      <c r="N186" s="79"/>
      <c r="O186" s="102">
        <v>0.12</v>
      </c>
      <c r="P186" s="102">
        <v>23.36</v>
      </c>
      <c r="Q186" s="68" t="s">
        <v>357</v>
      </c>
      <c r="R186" s="68"/>
      <c r="S186" s="68"/>
      <c r="U186" s="108"/>
    </row>
    <row r="187" spans="1:21" s="69" customFormat="1" x14ac:dyDescent="0.2">
      <c r="A187" s="76"/>
      <c r="B187" s="76" t="s">
        <v>355</v>
      </c>
      <c r="C187" s="78"/>
      <c r="D187" s="79"/>
      <c r="E187" s="68"/>
      <c r="F187" s="80"/>
      <c r="G187" s="79"/>
      <c r="H187" s="74" t="str">
        <f t="shared" si="15"/>
        <v/>
      </c>
      <c r="I187" s="91"/>
      <c r="J187" s="81" t="str">
        <f t="shared" si="3"/>
        <v/>
      </c>
      <c r="K187" s="80"/>
      <c r="L187" s="80"/>
      <c r="M187" s="79"/>
      <c r="N187" s="79"/>
      <c r="O187" s="102"/>
      <c r="P187" s="102"/>
      <c r="Q187" s="68"/>
      <c r="R187" s="68"/>
      <c r="S187" s="68"/>
      <c r="U187" s="108"/>
    </row>
    <row r="188" spans="1:21" s="69" customFormat="1" x14ac:dyDescent="0.2">
      <c r="A188" s="76"/>
      <c r="B188" s="76"/>
      <c r="C188" s="78"/>
      <c r="D188" s="79"/>
      <c r="E188" s="68"/>
      <c r="F188" s="80"/>
      <c r="G188" s="79"/>
      <c r="H188" s="74" t="str">
        <f t="shared" si="15"/>
        <v/>
      </c>
      <c r="I188" s="91"/>
      <c r="J188" s="81" t="str">
        <f t="shared" si="3"/>
        <v/>
      </c>
      <c r="K188" s="80"/>
      <c r="L188" s="80"/>
      <c r="M188" s="79"/>
      <c r="N188" s="79"/>
      <c r="O188" s="102"/>
      <c r="P188" s="102"/>
      <c r="Q188" s="68"/>
      <c r="R188" s="68"/>
      <c r="S188" s="68"/>
      <c r="U188" s="108"/>
    </row>
    <row r="189" spans="1:21" s="69" customFormat="1" x14ac:dyDescent="0.2">
      <c r="A189" s="76"/>
      <c r="B189" s="76" t="s">
        <v>358</v>
      </c>
      <c r="C189" s="78">
        <v>43173</v>
      </c>
      <c r="D189" s="79" t="s">
        <v>51</v>
      </c>
      <c r="E189" s="68" t="s">
        <v>360</v>
      </c>
      <c r="F189" s="80">
        <v>248096</v>
      </c>
      <c r="G189" s="79">
        <v>77.53</v>
      </c>
      <c r="H189" s="74">
        <f t="shared" si="15"/>
        <v>3200</v>
      </c>
      <c r="I189" s="91">
        <v>2199.2800000000002</v>
      </c>
      <c r="J189" s="81">
        <f t="shared" si="3"/>
        <v>28.366825744872955</v>
      </c>
      <c r="K189" s="80">
        <v>0</v>
      </c>
      <c r="L189" s="80">
        <v>0</v>
      </c>
      <c r="M189" s="79" t="s">
        <v>52</v>
      </c>
      <c r="N189" s="85">
        <v>1</v>
      </c>
      <c r="O189" s="102">
        <v>0</v>
      </c>
      <c r="P189" s="102">
        <v>77.53</v>
      </c>
      <c r="Q189" s="68" t="s">
        <v>361</v>
      </c>
      <c r="R189" s="68" t="s">
        <v>362</v>
      </c>
      <c r="S189" s="68" t="s">
        <v>552</v>
      </c>
      <c r="U189" s="108"/>
    </row>
    <row r="190" spans="1:21" s="69" customFormat="1" x14ac:dyDescent="0.2">
      <c r="A190" s="76"/>
      <c r="B190" s="76" t="s">
        <v>359</v>
      </c>
      <c r="C190" s="78"/>
      <c r="D190" s="79"/>
      <c r="E190" s="68"/>
      <c r="F190" s="80"/>
      <c r="G190" s="79"/>
      <c r="H190" s="74" t="str">
        <f t="shared" si="15"/>
        <v/>
      </c>
      <c r="I190" s="91"/>
      <c r="J190" s="81" t="str">
        <f t="shared" si="3"/>
        <v/>
      </c>
      <c r="K190" s="80"/>
      <c r="L190" s="80"/>
      <c r="M190" s="79"/>
      <c r="N190" s="79"/>
      <c r="O190" s="102"/>
      <c r="P190" s="102"/>
      <c r="Q190" s="68"/>
      <c r="R190" s="68"/>
      <c r="S190" s="68"/>
      <c r="U190" s="108"/>
    </row>
    <row r="191" spans="1:21" s="69" customFormat="1" x14ac:dyDescent="0.2">
      <c r="A191" s="76"/>
      <c r="B191" s="76"/>
      <c r="C191" s="78"/>
      <c r="D191" s="79"/>
      <c r="E191" s="68"/>
      <c r="F191" s="80"/>
      <c r="G191" s="79"/>
      <c r="H191" s="74" t="str">
        <f t="shared" si="15"/>
        <v/>
      </c>
      <c r="I191" s="91"/>
      <c r="J191" s="81" t="str">
        <f t="shared" si="3"/>
        <v/>
      </c>
      <c r="K191" s="80"/>
      <c r="L191" s="80"/>
      <c r="M191" s="79"/>
      <c r="N191" s="79"/>
      <c r="O191" s="102"/>
      <c r="P191" s="102"/>
      <c r="Q191" s="68"/>
      <c r="R191" s="68"/>
      <c r="S191" s="68"/>
      <c r="U191" s="108"/>
    </row>
    <row r="192" spans="1:21" s="69" customFormat="1" x14ac:dyDescent="0.2">
      <c r="A192" s="76"/>
      <c r="B192" s="76" t="s">
        <v>354</v>
      </c>
      <c r="C192" s="78">
        <v>43174</v>
      </c>
      <c r="D192" s="79" t="s">
        <v>51</v>
      </c>
      <c r="E192" s="68" t="s">
        <v>363</v>
      </c>
      <c r="F192" s="80">
        <v>104108</v>
      </c>
      <c r="G192" s="79">
        <v>30.68</v>
      </c>
      <c r="H192" s="74">
        <f t="shared" si="15"/>
        <v>3393.3507170795306</v>
      </c>
      <c r="I192" s="91">
        <v>334.48</v>
      </c>
      <c r="J192" s="81">
        <f t="shared" si="3"/>
        <v>10.902216427640157</v>
      </c>
      <c r="K192" s="80">
        <v>0</v>
      </c>
      <c r="L192" s="80">
        <v>0</v>
      </c>
      <c r="M192" s="79" t="s">
        <v>52</v>
      </c>
      <c r="N192" s="79"/>
      <c r="O192" s="102">
        <v>0.01</v>
      </c>
      <c r="P192" s="102">
        <v>30.67</v>
      </c>
      <c r="Q192" s="68" t="s">
        <v>364</v>
      </c>
      <c r="R192" s="68" t="s">
        <v>365</v>
      </c>
      <c r="S192" s="68" t="s">
        <v>366</v>
      </c>
      <c r="U192" s="108"/>
    </row>
    <row r="193" spans="1:21" s="69" customFormat="1" x14ac:dyDescent="0.2">
      <c r="A193" s="76"/>
      <c r="B193" s="76" t="s">
        <v>355</v>
      </c>
      <c r="C193" s="78"/>
      <c r="D193" s="79"/>
      <c r="E193" s="68"/>
      <c r="F193" s="80"/>
      <c r="G193" s="79"/>
      <c r="H193" s="64"/>
      <c r="I193" s="91"/>
      <c r="J193" s="81"/>
      <c r="K193" s="80"/>
      <c r="L193" s="80"/>
      <c r="M193" s="79"/>
      <c r="N193" s="79"/>
      <c r="O193" s="102"/>
      <c r="P193" s="102"/>
      <c r="Q193" s="68"/>
      <c r="R193" s="68"/>
      <c r="S193" s="68"/>
      <c r="U193" s="108"/>
    </row>
    <row r="194" spans="1:21" x14ac:dyDescent="0.2">
      <c r="A194" s="21"/>
      <c r="B194" s="21"/>
      <c r="C194" s="39"/>
      <c r="D194" s="14"/>
      <c r="E194" s="40"/>
      <c r="F194" s="38"/>
      <c r="G194" s="14"/>
      <c r="H194" s="12"/>
      <c r="I194" s="92"/>
      <c r="J194" s="13"/>
      <c r="K194" s="38"/>
      <c r="L194" s="38"/>
      <c r="M194" s="14"/>
      <c r="N194" s="14"/>
      <c r="O194" s="103"/>
      <c r="P194" s="103"/>
      <c r="Q194" s="68"/>
      <c r="R194" s="68"/>
      <c r="S194" s="68"/>
      <c r="U194" s="107"/>
    </row>
    <row r="195" spans="1:21" x14ac:dyDescent="0.2">
      <c r="A195" s="22"/>
      <c r="B195" s="22"/>
      <c r="C195" s="41"/>
      <c r="D195" s="42"/>
      <c r="E195" s="43"/>
      <c r="F195" s="44"/>
      <c r="G195" s="42"/>
      <c r="H195" s="15" t="str">
        <f t="shared" si="15"/>
        <v/>
      </c>
      <c r="I195" s="93"/>
      <c r="J195" s="11" t="str">
        <f t="shared" si="3"/>
        <v/>
      </c>
      <c r="K195" s="44"/>
      <c r="L195" s="44"/>
      <c r="M195" s="42"/>
      <c r="N195" s="42"/>
      <c r="O195" s="104"/>
      <c r="P195" s="104"/>
      <c r="Q195" s="43"/>
      <c r="R195" s="43"/>
      <c r="S195" s="43"/>
      <c r="U195" s="107"/>
    </row>
    <row r="196" spans="1:21" s="69" customFormat="1" x14ac:dyDescent="0.2">
      <c r="A196" s="70" t="s">
        <v>31</v>
      </c>
      <c r="B196" s="82" t="s">
        <v>367</v>
      </c>
      <c r="C196" s="77">
        <v>43461</v>
      </c>
      <c r="D196" s="72" t="s">
        <v>55</v>
      </c>
      <c r="E196" s="67" t="s">
        <v>369</v>
      </c>
      <c r="F196" s="73">
        <v>146286</v>
      </c>
      <c r="G196" s="72">
        <v>30.6</v>
      </c>
      <c r="H196" s="74">
        <f t="shared" si="15"/>
        <v>4780.5882352941171</v>
      </c>
      <c r="I196" s="90">
        <v>1329.76</v>
      </c>
      <c r="J196" s="63">
        <f t="shared" ref="J196:J212" si="18">IF(G196=0,"",I196/G196)</f>
        <v>43.456209150326792</v>
      </c>
      <c r="K196" s="73">
        <v>0</v>
      </c>
      <c r="L196" s="73">
        <v>0</v>
      </c>
      <c r="M196" s="72" t="s">
        <v>52</v>
      </c>
      <c r="N196" s="72"/>
      <c r="O196" s="63">
        <v>29.77</v>
      </c>
      <c r="P196" s="63">
        <v>0.83</v>
      </c>
      <c r="Q196" s="67" t="s">
        <v>370</v>
      </c>
      <c r="R196" s="67"/>
      <c r="S196" s="67"/>
      <c r="U196" s="108"/>
    </row>
    <row r="197" spans="1:21" s="69" customFormat="1" x14ac:dyDescent="0.2">
      <c r="A197" s="76"/>
      <c r="B197" s="82" t="s">
        <v>368</v>
      </c>
      <c r="C197" s="77"/>
      <c r="D197" s="72"/>
      <c r="E197" s="67"/>
      <c r="F197" s="73"/>
      <c r="G197" s="72"/>
      <c r="H197" s="74" t="str">
        <f t="shared" si="15"/>
        <v/>
      </c>
      <c r="I197" s="90"/>
      <c r="J197" s="63" t="str">
        <f t="shared" si="18"/>
        <v/>
      </c>
      <c r="K197" s="73"/>
      <c r="L197" s="73"/>
      <c r="M197" s="72"/>
      <c r="N197" s="72"/>
      <c r="O197" s="63"/>
      <c r="P197" s="63"/>
      <c r="Q197" s="67"/>
      <c r="R197" s="67"/>
      <c r="S197" s="67"/>
      <c r="U197" s="108"/>
    </row>
    <row r="198" spans="1:21" s="69" customFormat="1" x14ac:dyDescent="0.2">
      <c r="A198" s="76"/>
      <c r="B198" s="82"/>
      <c r="C198" s="77"/>
      <c r="D198" s="72"/>
      <c r="E198" s="67"/>
      <c r="F198" s="73"/>
      <c r="G198" s="72"/>
      <c r="H198" s="74" t="str">
        <f t="shared" si="15"/>
        <v/>
      </c>
      <c r="I198" s="90"/>
      <c r="J198" s="63" t="str">
        <f t="shared" si="18"/>
        <v/>
      </c>
      <c r="K198" s="73"/>
      <c r="L198" s="73"/>
      <c r="M198" s="72"/>
      <c r="N198" s="72"/>
      <c r="O198" s="63"/>
      <c r="P198" s="63"/>
      <c r="Q198" s="67"/>
      <c r="R198" s="67"/>
      <c r="S198" s="67"/>
      <c r="U198" s="108"/>
    </row>
    <row r="199" spans="1:21" s="69" customFormat="1" x14ac:dyDescent="0.2">
      <c r="A199" s="76"/>
      <c r="B199" s="82" t="s">
        <v>371</v>
      </c>
      <c r="C199" s="77">
        <v>43392</v>
      </c>
      <c r="D199" s="72" t="s">
        <v>51</v>
      </c>
      <c r="E199" s="67" t="s">
        <v>373</v>
      </c>
      <c r="F199" s="73">
        <v>130980</v>
      </c>
      <c r="G199" s="72">
        <v>33.49</v>
      </c>
      <c r="H199" s="74">
        <f t="shared" si="15"/>
        <v>3911.0182143923557</v>
      </c>
      <c r="I199" s="90">
        <v>1292.24</v>
      </c>
      <c r="J199" s="63">
        <f>IF(G199=0,"",I199/G199)</f>
        <v>38.585846521349652</v>
      </c>
      <c r="K199" s="73">
        <v>0</v>
      </c>
      <c r="L199" s="73">
        <v>0</v>
      </c>
      <c r="M199" s="72" t="s">
        <v>57</v>
      </c>
      <c r="N199" s="72"/>
      <c r="O199" s="63">
        <v>31.87</v>
      </c>
      <c r="P199" s="63">
        <v>1.62</v>
      </c>
      <c r="Q199" s="67" t="s">
        <v>374</v>
      </c>
      <c r="R199" s="67" t="s">
        <v>375</v>
      </c>
      <c r="S199" s="67"/>
      <c r="U199" s="108"/>
    </row>
    <row r="200" spans="1:21" s="69" customFormat="1" x14ac:dyDescent="0.2">
      <c r="A200" s="76"/>
      <c r="B200" s="82" t="s">
        <v>372</v>
      </c>
      <c r="C200" s="115"/>
      <c r="D200" s="115"/>
      <c r="E200" s="116"/>
      <c r="F200" s="64"/>
      <c r="G200" s="115"/>
      <c r="H200" s="74" t="str">
        <f t="shared" si="15"/>
        <v/>
      </c>
      <c r="I200" s="117"/>
      <c r="J200" s="115"/>
      <c r="K200" s="64"/>
      <c r="L200" s="115"/>
      <c r="M200" s="115"/>
      <c r="N200" s="72"/>
      <c r="O200" s="63"/>
      <c r="P200" s="63"/>
      <c r="Q200" s="67"/>
      <c r="R200" s="67"/>
      <c r="S200" s="67"/>
      <c r="U200" s="108"/>
    </row>
    <row r="201" spans="1:21" s="69" customFormat="1" x14ac:dyDescent="0.2">
      <c r="A201" s="76"/>
      <c r="B201" s="82"/>
      <c r="C201" s="77"/>
      <c r="D201" s="72"/>
      <c r="E201" s="67"/>
      <c r="F201" s="73"/>
      <c r="G201" s="72"/>
      <c r="H201" s="74" t="str">
        <f t="shared" si="15"/>
        <v/>
      </c>
      <c r="I201" s="90"/>
      <c r="J201" s="63" t="str">
        <f t="shared" si="18"/>
        <v/>
      </c>
      <c r="K201" s="73"/>
      <c r="L201" s="73"/>
      <c r="M201" s="72"/>
      <c r="N201" s="72"/>
      <c r="O201" s="118"/>
      <c r="P201" s="118"/>
      <c r="Q201" s="115"/>
      <c r="R201" s="115"/>
      <c r="S201" s="115"/>
      <c r="U201" s="108"/>
    </row>
    <row r="202" spans="1:21" s="69" customFormat="1" x14ac:dyDescent="0.2">
      <c r="A202" s="76"/>
      <c r="B202" s="82" t="s">
        <v>376</v>
      </c>
      <c r="C202" s="77">
        <v>43369</v>
      </c>
      <c r="D202" s="72" t="s">
        <v>51</v>
      </c>
      <c r="E202" s="67" t="s">
        <v>378</v>
      </c>
      <c r="F202" s="73">
        <v>131880</v>
      </c>
      <c r="G202" s="72">
        <v>31.4</v>
      </c>
      <c r="H202" s="74">
        <f t="shared" si="15"/>
        <v>4200</v>
      </c>
      <c r="I202" s="90">
        <v>868.69</v>
      </c>
      <c r="J202" s="63">
        <f t="shared" si="18"/>
        <v>27.665286624203823</v>
      </c>
      <c r="K202" s="73">
        <v>0</v>
      </c>
      <c r="L202" s="110">
        <v>700</v>
      </c>
      <c r="M202" s="72" t="s">
        <v>52</v>
      </c>
      <c r="N202" s="72"/>
      <c r="O202" s="63">
        <v>10.27</v>
      </c>
      <c r="P202" s="63">
        <v>21.13</v>
      </c>
      <c r="Q202" s="112" t="s">
        <v>379</v>
      </c>
      <c r="R202" s="67" t="s">
        <v>380</v>
      </c>
      <c r="S202" s="67"/>
      <c r="U202" s="108"/>
    </row>
    <row r="203" spans="1:21" s="69" customFormat="1" x14ac:dyDescent="0.2">
      <c r="A203" s="76"/>
      <c r="B203" s="82" t="s">
        <v>377</v>
      </c>
      <c r="C203" s="77"/>
      <c r="D203" s="72"/>
      <c r="E203" s="67"/>
      <c r="F203" s="73"/>
      <c r="G203" s="72"/>
      <c r="H203" s="74" t="str">
        <f t="shared" si="15"/>
        <v/>
      </c>
      <c r="I203" s="90"/>
      <c r="J203" s="63" t="str">
        <f t="shared" si="18"/>
        <v/>
      </c>
      <c r="K203" s="73"/>
      <c r="L203" s="73"/>
      <c r="M203" s="72"/>
      <c r="N203" s="72"/>
      <c r="O203" s="63"/>
      <c r="P203" s="63"/>
      <c r="Q203" s="67"/>
      <c r="R203" s="67"/>
      <c r="S203" s="67"/>
      <c r="U203" s="108"/>
    </row>
    <row r="204" spans="1:21" s="69" customFormat="1" x14ac:dyDescent="0.2">
      <c r="A204" s="76"/>
      <c r="B204" s="82"/>
      <c r="C204" s="77"/>
      <c r="D204" s="72"/>
      <c r="E204" s="67"/>
      <c r="F204" s="73"/>
      <c r="G204" s="72"/>
      <c r="H204" s="74" t="str">
        <f t="shared" si="15"/>
        <v/>
      </c>
      <c r="I204" s="90"/>
      <c r="J204" s="63" t="str">
        <f t="shared" si="18"/>
        <v/>
      </c>
      <c r="K204" s="73"/>
      <c r="L204" s="73"/>
      <c r="M204" s="72"/>
      <c r="N204" s="72"/>
      <c r="O204" s="63"/>
      <c r="P204" s="63"/>
      <c r="Q204" s="67"/>
      <c r="R204" s="67"/>
      <c r="S204" s="67"/>
      <c r="U204" s="108"/>
    </row>
    <row r="205" spans="1:21" s="69" customFormat="1" x14ac:dyDescent="0.2">
      <c r="A205" s="76"/>
      <c r="B205" s="82" t="s">
        <v>381</v>
      </c>
      <c r="C205" s="77">
        <v>43291</v>
      </c>
      <c r="D205" s="72" t="s">
        <v>51</v>
      </c>
      <c r="E205" s="67" t="s">
        <v>383</v>
      </c>
      <c r="F205" s="73">
        <v>476400</v>
      </c>
      <c r="G205" s="72">
        <v>110.81</v>
      </c>
      <c r="H205" s="74">
        <f t="shared" si="15"/>
        <v>4299.2509701290501</v>
      </c>
      <c r="I205" s="90">
        <v>5405.97</v>
      </c>
      <c r="J205" s="63">
        <f t="shared" si="18"/>
        <v>48.785939897121203</v>
      </c>
      <c r="K205" s="73">
        <v>0</v>
      </c>
      <c r="L205" s="73">
        <v>0</v>
      </c>
      <c r="M205" s="72" t="s">
        <v>57</v>
      </c>
      <c r="N205" s="72"/>
      <c r="O205" s="63">
        <v>87.84</v>
      </c>
      <c r="P205" s="63">
        <v>22.97</v>
      </c>
      <c r="Q205" s="67" t="s">
        <v>384</v>
      </c>
      <c r="R205" s="67" t="s">
        <v>385</v>
      </c>
      <c r="S205" s="67" t="s">
        <v>386</v>
      </c>
      <c r="U205" s="108"/>
    </row>
    <row r="206" spans="1:21" s="69" customFormat="1" x14ac:dyDescent="0.2">
      <c r="A206" s="76"/>
      <c r="B206" s="82" t="s">
        <v>382</v>
      </c>
      <c r="C206" s="77"/>
      <c r="D206" s="72"/>
      <c r="E206" s="67"/>
      <c r="F206" s="73"/>
      <c r="G206" s="72"/>
      <c r="H206" s="74" t="str">
        <f t="shared" si="15"/>
        <v/>
      </c>
      <c r="I206" s="90"/>
      <c r="J206" s="63" t="str">
        <f t="shared" si="18"/>
        <v/>
      </c>
      <c r="K206" s="73"/>
      <c r="L206" s="73"/>
      <c r="M206" s="72"/>
      <c r="N206" s="72"/>
      <c r="O206" s="63"/>
      <c r="P206" s="63"/>
      <c r="Q206" s="67" t="s">
        <v>387</v>
      </c>
      <c r="R206" s="67"/>
      <c r="S206" s="67"/>
      <c r="U206" s="108"/>
    </row>
    <row r="207" spans="1:21" s="69" customFormat="1" x14ac:dyDescent="0.2">
      <c r="A207" s="76"/>
      <c r="B207" s="82"/>
      <c r="C207" s="77"/>
      <c r="D207" s="72"/>
      <c r="E207" s="67"/>
      <c r="F207" s="73"/>
      <c r="G207" s="72"/>
      <c r="H207" s="74" t="str">
        <f t="shared" si="15"/>
        <v/>
      </c>
      <c r="I207" s="90"/>
      <c r="J207" s="63" t="str">
        <f t="shared" si="18"/>
        <v/>
      </c>
      <c r="K207" s="73"/>
      <c r="L207" s="73"/>
      <c r="M207" s="72"/>
      <c r="N207" s="72"/>
      <c r="O207" s="63"/>
      <c r="P207" s="63"/>
      <c r="Q207" s="67"/>
      <c r="R207" s="67"/>
      <c r="S207" s="67"/>
      <c r="U207" s="108"/>
    </row>
    <row r="208" spans="1:21" s="69" customFormat="1" x14ac:dyDescent="0.2">
      <c r="A208" s="76"/>
      <c r="B208" s="82" t="s">
        <v>388</v>
      </c>
      <c r="C208" s="77">
        <v>43291</v>
      </c>
      <c r="D208" s="72" t="s">
        <v>51</v>
      </c>
      <c r="E208" s="67" t="s">
        <v>390</v>
      </c>
      <c r="F208" s="73">
        <v>824600</v>
      </c>
      <c r="G208" s="72">
        <v>175.07</v>
      </c>
      <c r="H208" s="74">
        <f t="shared" si="15"/>
        <v>4710.1159536185523</v>
      </c>
      <c r="I208" s="90">
        <v>8279.75</v>
      </c>
      <c r="J208" s="63">
        <f t="shared" si="18"/>
        <v>47.293939567030336</v>
      </c>
      <c r="K208" s="73">
        <v>0</v>
      </c>
      <c r="L208" s="73">
        <v>0</v>
      </c>
      <c r="M208" s="72" t="s">
        <v>57</v>
      </c>
      <c r="N208" s="72"/>
      <c r="O208" s="63">
        <v>150.03</v>
      </c>
      <c r="P208" s="63">
        <v>25.04</v>
      </c>
      <c r="Q208" s="67" t="s">
        <v>391</v>
      </c>
      <c r="R208" s="67" t="s">
        <v>392</v>
      </c>
      <c r="S208" s="67" t="s">
        <v>393</v>
      </c>
      <c r="U208" s="108"/>
    </row>
    <row r="209" spans="1:21" s="69" customFormat="1" x14ac:dyDescent="0.2">
      <c r="A209" s="76"/>
      <c r="B209" s="82" t="s">
        <v>389</v>
      </c>
      <c r="C209" s="77"/>
      <c r="D209" s="72"/>
      <c r="E209" s="67"/>
      <c r="F209" s="73"/>
      <c r="G209" s="72"/>
      <c r="H209" s="74" t="str">
        <f t="shared" si="15"/>
        <v/>
      </c>
      <c r="I209" s="90"/>
      <c r="J209" s="63" t="str">
        <f t="shared" si="18"/>
        <v/>
      </c>
      <c r="K209" s="73"/>
      <c r="L209" s="73"/>
      <c r="M209" s="72"/>
      <c r="N209" s="72"/>
      <c r="O209" s="63"/>
      <c r="P209" s="63"/>
      <c r="Q209" s="67" t="s">
        <v>554</v>
      </c>
      <c r="R209" s="67" t="s">
        <v>394</v>
      </c>
      <c r="S209" s="67" t="s">
        <v>395</v>
      </c>
      <c r="U209" s="108"/>
    </row>
    <row r="210" spans="1:21" s="69" customFormat="1" x14ac:dyDescent="0.2">
      <c r="A210" s="76"/>
      <c r="B210" s="82"/>
      <c r="C210" s="77"/>
      <c r="D210" s="72"/>
      <c r="E210" s="67"/>
      <c r="F210" s="73"/>
      <c r="G210" s="72"/>
      <c r="H210" s="74" t="str">
        <f t="shared" si="15"/>
        <v/>
      </c>
      <c r="I210" s="90"/>
      <c r="J210" s="63" t="str">
        <f t="shared" si="18"/>
        <v/>
      </c>
      <c r="K210" s="73"/>
      <c r="L210" s="73"/>
      <c r="M210" s="72"/>
      <c r="N210" s="72"/>
      <c r="O210" s="63"/>
      <c r="P210" s="63"/>
      <c r="Q210" s="67" t="s">
        <v>396</v>
      </c>
      <c r="R210" s="67"/>
      <c r="S210" s="67"/>
      <c r="U210" s="108"/>
    </row>
    <row r="211" spans="1:21" s="69" customFormat="1" x14ac:dyDescent="0.2">
      <c r="A211" s="76"/>
      <c r="B211" s="82"/>
      <c r="C211" s="77"/>
      <c r="D211" s="72"/>
      <c r="E211" s="67"/>
      <c r="F211" s="73"/>
      <c r="G211" s="72"/>
      <c r="H211" s="74" t="str">
        <f t="shared" si="15"/>
        <v/>
      </c>
      <c r="I211" s="90"/>
      <c r="J211" s="63" t="str">
        <f t="shared" si="18"/>
        <v/>
      </c>
      <c r="K211" s="73"/>
      <c r="L211" s="73"/>
      <c r="M211" s="72"/>
      <c r="N211" s="72"/>
      <c r="O211" s="63"/>
      <c r="P211" s="63"/>
      <c r="Q211" s="67"/>
      <c r="R211" s="67"/>
      <c r="S211" s="67"/>
      <c r="U211" s="108"/>
    </row>
    <row r="212" spans="1:21" s="69" customFormat="1" x14ac:dyDescent="0.2">
      <c r="A212" s="76"/>
      <c r="B212" s="82" t="s">
        <v>290</v>
      </c>
      <c r="C212" s="77">
        <v>43176</v>
      </c>
      <c r="D212" s="72" t="s">
        <v>55</v>
      </c>
      <c r="E212" s="67" t="s">
        <v>397</v>
      </c>
      <c r="F212" s="73">
        <v>720000</v>
      </c>
      <c r="G212" s="72">
        <v>163.01</v>
      </c>
      <c r="H212" s="74">
        <f t="shared" si="15"/>
        <v>4416.9069382246489</v>
      </c>
      <c r="I212" s="90">
        <v>11818.59</v>
      </c>
      <c r="J212" s="63">
        <f t="shared" si="18"/>
        <v>72.502239126433963</v>
      </c>
      <c r="K212" s="73">
        <v>0</v>
      </c>
      <c r="L212" s="73">
        <v>0</v>
      </c>
      <c r="M212" s="72" t="s">
        <v>52</v>
      </c>
      <c r="N212" s="72"/>
      <c r="O212" s="63">
        <v>160.68</v>
      </c>
      <c r="P212" s="63">
        <v>2.33</v>
      </c>
      <c r="Q212" s="67" t="s">
        <v>398</v>
      </c>
      <c r="R212" s="67" t="s">
        <v>399</v>
      </c>
      <c r="S212" s="67" t="s">
        <v>400</v>
      </c>
      <c r="U212" s="108"/>
    </row>
    <row r="213" spans="1:21" s="69" customFormat="1" x14ac:dyDescent="0.2">
      <c r="A213" s="76"/>
      <c r="B213" s="82" t="s">
        <v>291</v>
      </c>
      <c r="C213" s="77"/>
      <c r="D213" s="72"/>
      <c r="E213" s="67"/>
      <c r="F213" s="73"/>
      <c r="G213" s="72"/>
      <c r="H213" s="74" t="str">
        <f t="shared" si="15"/>
        <v/>
      </c>
      <c r="I213" s="90"/>
      <c r="J213" s="63"/>
      <c r="K213" s="73"/>
      <c r="L213" s="73"/>
      <c r="M213" s="72"/>
      <c r="N213" s="72"/>
      <c r="O213" s="63"/>
      <c r="P213" s="63"/>
      <c r="Q213" s="67" t="s">
        <v>401</v>
      </c>
      <c r="R213" s="67" t="s">
        <v>402</v>
      </c>
      <c r="S213" s="67"/>
      <c r="U213" s="108"/>
    </row>
    <row r="214" spans="1:21" x14ac:dyDescent="0.2">
      <c r="A214" s="21"/>
      <c r="B214" s="62"/>
      <c r="C214" s="60"/>
      <c r="D214" s="56"/>
      <c r="E214" s="61"/>
      <c r="F214" s="57"/>
      <c r="G214" s="56"/>
      <c r="H214" s="58" t="str">
        <f t="shared" si="15"/>
        <v/>
      </c>
      <c r="I214" s="94"/>
      <c r="J214" s="59"/>
      <c r="K214" s="57"/>
      <c r="L214" s="57"/>
      <c r="M214" s="56"/>
      <c r="N214" s="56"/>
      <c r="O214" s="59"/>
      <c r="P214" s="59"/>
      <c r="Q214" s="67"/>
      <c r="R214" s="67"/>
      <c r="S214" s="67"/>
      <c r="U214" s="107"/>
    </row>
    <row r="215" spans="1:21" x14ac:dyDescent="0.2">
      <c r="A215" s="22"/>
      <c r="B215" s="22"/>
      <c r="C215" s="41"/>
      <c r="D215" s="42"/>
      <c r="E215" s="43"/>
      <c r="F215" s="44"/>
      <c r="G215" s="42"/>
      <c r="H215" s="15" t="str">
        <f t="shared" si="15"/>
        <v/>
      </c>
      <c r="I215" s="93"/>
      <c r="J215" s="11" t="str">
        <f t="shared" si="3"/>
        <v/>
      </c>
      <c r="K215" s="44"/>
      <c r="L215" s="44"/>
      <c r="M215" s="42"/>
      <c r="N215" s="42"/>
      <c r="O215" s="104"/>
      <c r="P215" s="104"/>
      <c r="Q215" s="43"/>
      <c r="R215" s="43"/>
      <c r="S215" s="43"/>
      <c r="U215" s="107"/>
    </row>
    <row r="216" spans="1:21" s="69" customFormat="1" x14ac:dyDescent="0.2">
      <c r="A216" s="70" t="s">
        <v>32</v>
      </c>
      <c r="B216" s="82" t="s">
        <v>421</v>
      </c>
      <c r="C216" s="77">
        <v>43353</v>
      </c>
      <c r="D216" s="72" t="s">
        <v>51</v>
      </c>
      <c r="E216" s="67" t="s">
        <v>423</v>
      </c>
      <c r="F216" s="73">
        <v>120000</v>
      </c>
      <c r="G216" s="72">
        <v>28.95</v>
      </c>
      <c r="H216" s="74">
        <f t="shared" si="15"/>
        <v>4145.0777202072541</v>
      </c>
      <c r="I216" s="90">
        <v>330.33</v>
      </c>
      <c r="J216" s="63">
        <f t="shared" ref="J216:J237" si="19">IF(G216=0,"",I216/G216)</f>
        <v>11.410362694300519</v>
      </c>
      <c r="K216" s="73">
        <v>0</v>
      </c>
      <c r="L216" s="73">
        <v>0</v>
      </c>
      <c r="M216" s="72" t="s">
        <v>52</v>
      </c>
      <c r="N216" s="72"/>
      <c r="O216" s="63">
        <v>0.52</v>
      </c>
      <c r="P216" s="63">
        <v>28.43</v>
      </c>
      <c r="Q216" s="67" t="s">
        <v>424</v>
      </c>
      <c r="R216" s="67" t="s">
        <v>425</v>
      </c>
      <c r="S216" s="67" t="s">
        <v>426</v>
      </c>
      <c r="U216" s="108"/>
    </row>
    <row r="217" spans="1:21" s="69" customFormat="1" x14ac:dyDescent="0.2">
      <c r="A217" s="70"/>
      <c r="B217" s="82" t="s">
        <v>422</v>
      </c>
      <c r="C217" s="77"/>
      <c r="D217" s="72"/>
      <c r="E217" s="67"/>
      <c r="F217" s="73"/>
      <c r="G217" s="72"/>
      <c r="H217" s="74"/>
      <c r="I217" s="90"/>
      <c r="J217" s="63" t="str">
        <f t="shared" si="19"/>
        <v/>
      </c>
      <c r="K217" s="73"/>
      <c r="L217" s="73"/>
      <c r="M217" s="72"/>
      <c r="N217" s="72"/>
      <c r="O217" s="63"/>
      <c r="P217" s="63"/>
      <c r="Q217" s="67"/>
      <c r="R217" s="67"/>
      <c r="S217" s="67"/>
      <c r="U217" s="108"/>
    </row>
    <row r="218" spans="1:21" s="69" customFormat="1" x14ac:dyDescent="0.2">
      <c r="A218" s="70"/>
      <c r="B218" s="82"/>
      <c r="C218" s="77"/>
      <c r="D218" s="72"/>
      <c r="E218" s="67"/>
      <c r="F218" s="73"/>
      <c r="G218" s="72"/>
      <c r="H218" s="74"/>
      <c r="I218" s="90"/>
      <c r="J218" s="63" t="str">
        <f t="shared" si="19"/>
        <v/>
      </c>
      <c r="K218" s="73"/>
      <c r="L218" s="73"/>
      <c r="M218" s="72"/>
      <c r="N218" s="72"/>
      <c r="O218" s="63"/>
      <c r="P218" s="63"/>
      <c r="Q218" s="67"/>
      <c r="R218" s="67"/>
      <c r="S218" s="67"/>
      <c r="U218" s="108"/>
    </row>
    <row r="219" spans="1:21" s="69" customFormat="1" x14ac:dyDescent="0.2">
      <c r="A219" s="70"/>
      <c r="B219" s="82" t="s">
        <v>427</v>
      </c>
      <c r="C219" s="77">
        <v>43374</v>
      </c>
      <c r="D219" s="72" t="s">
        <v>51</v>
      </c>
      <c r="E219" s="67" t="s">
        <v>429</v>
      </c>
      <c r="F219" s="73">
        <v>350000</v>
      </c>
      <c r="G219" s="72">
        <v>56.37</v>
      </c>
      <c r="H219" s="74">
        <f t="shared" si="15"/>
        <v>6208.9764058896581</v>
      </c>
      <c r="I219" s="90">
        <v>1087.5999999999999</v>
      </c>
      <c r="J219" s="63">
        <f t="shared" si="19"/>
        <v>19.293950682987404</v>
      </c>
      <c r="K219" s="110">
        <v>482</v>
      </c>
      <c r="L219" s="110">
        <v>16816</v>
      </c>
      <c r="M219" s="72" t="s">
        <v>57</v>
      </c>
      <c r="N219" s="72"/>
      <c r="O219" s="63">
        <v>28.31</v>
      </c>
      <c r="P219" s="63">
        <v>28.06</v>
      </c>
      <c r="Q219" s="112" t="s">
        <v>430</v>
      </c>
      <c r="R219" s="67" t="s">
        <v>431</v>
      </c>
      <c r="S219" s="67" t="s">
        <v>432</v>
      </c>
      <c r="U219" s="108"/>
    </row>
    <row r="220" spans="1:21" s="69" customFormat="1" x14ac:dyDescent="0.2">
      <c r="A220" s="70"/>
      <c r="B220" s="82" t="s">
        <v>428</v>
      </c>
      <c r="C220" s="77"/>
      <c r="D220" s="72"/>
      <c r="E220" s="67"/>
      <c r="F220" s="73"/>
      <c r="G220" s="72"/>
      <c r="H220" s="74"/>
      <c r="I220" s="90"/>
      <c r="J220" s="63" t="str">
        <f t="shared" si="19"/>
        <v/>
      </c>
      <c r="K220" s="73"/>
      <c r="L220" s="73"/>
      <c r="M220" s="72"/>
      <c r="N220" s="72"/>
      <c r="O220" s="63"/>
      <c r="P220" s="63"/>
      <c r="Q220" s="67" t="s">
        <v>433</v>
      </c>
      <c r="R220" s="67" t="s">
        <v>551</v>
      </c>
      <c r="S220" s="67"/>
      <c r="U220" s="108"/>
    </row>
    <row r="221" spans="1:21" s="69" customFormat="1" x14ac:dyDescent="0.2">
      <c r="A221" s="70"/>
      <c r="B221" s="82"/>
      <c r="C221" s="77"/>
      <c r="D221" s="72"/>
      <c r="E221" s="67"/>
      <c r="F221" s="73"/>
      <c r="G221" s="72"/>
      <c r="H221" s="74"/>
      <c r="I221" s="90"/>
      <c r="J221" s="63" t="str">
        <f t="shared" si="19"/>
        <v/>
      </c>
      <c r="K221" s="73"/>
      <c r="L221" s="73"/>
      <c r="M221" s="72"/>
      <c r="N221" s="72"/>
      <c r="O221" s="63"/>
      <c r="P221" s="63"/>
      <c r="Q221" s="67"/>
      <c r="R221" s="67"/>
      <c r="S221" s="67"/>
      <c r="U221" s="108"/>
    </row>
    <row r="222" spans="1:21" s="69" customFormat="1" x14ac:dyDescent="0.2">
      <c r="A222" s="70"/>
      <c r="B222" s="82" t="s">
        <v>434</v>
      </c>
      <c r="C222" s="77">
        <v>43313</v>
      </c>
      <c r="D222" s="72" t="s">
        <v>51</v>
      </c>
      <c r="E222" s="67" t="s">
        <v>436</v>
      </c>
      <c r="F222" s="73">
        <v>169065</v>
      </c>
      <c r="G222" s="72">
        <v>33.15</v>
      </c>
      <c r="H222" s="74">
        <f t="shared" si="15"/>
        <v>5100</v>
      </c>
      <c r="I222" s="90">
        <v>879.3</v>
      </c>
      <c r="J222" s="63">
        <f t="shared" si="19"/>
        <v>26.524886877828052</v>
      </c>
      <c r="K222" s="73">
        <v>0</v>
      </c>
      <c r="L222" s="73">
        <v>0</v>
      </c>
      <c r="M222" s="72" t="s">
        <v>52</v>
      </c>
      <c r="N222" s="72"/>
      <c r="O222" s="63">
        <v>12.28</v>
      </c>
      <c r="P222" s="63">
        <v>20.87</v>
      </c>
      <c r="Q222" s="67" t="s">
        <v>437</v>
      </c>
      <c r="R222" s="67" t="s">
        <v>438</v>
      </c>
      <c r="S222" s="67"/>
      <c r="U222" s="108"/>
    </row>
    <row r="223" spans="1:21" s="69" customFormat="1" x14ac:dyDescent="0.2">
      <c r="A223" s="70"/>
      <c r="B223" s="82" t="s">
        <v>435</v>
      </c>
      <c r="C223" s="77"/>
      <c r="D223" s="72"/>
      <c r="E223" s="67"/>
      <c r="F223" s="73"/>
      <c r="G223" s="72"/>
      <c r="H223" s="74"/>
      <c r="I223" s="90"/>
      <c r="J223" s="63" t="str">
        <f t="shared" si="19"/>
        <v/>
      </c>
      <c r="K223" s="73"/>
      <c r="L223" s="73"/>
      <c r="M223" s="72"/>
      <c r="N223" s="72"/>
      <c r="O223" s="63"/>
      <c r="P223" s="63"/>
      <c r="Q223" s="67"/>
      <c r="R223" s="67"/>
      <c r="S223" s="67"/>
      <c r="U223" s="108"/>
    </row>
    <row r="224" spans="1:21" s="69" customFormat="1" x14ac:dyDescent="0.2">
      <c r="A224" s="70"/>
      <c r="B224" s="82"/>
      <c r="C224" s="77"/>
      <c r="D224" s="72"/>
      <c r="E224" s="67"/>
      <c r="F224" s="73"/>
      <c r="G224" s="72"/>
      <c r="H224" s="74"/>
      <c r="I224" s="90"/>
      <c r="J224" s="63" t="str">
        <f t="shared" si="19"/>
        <v/>
      </c>
      <c r="K224" s="73"/>
      <c r="L224" s="73"/>
      <c r="M224" s="72"/>
      <c r="N224" s="72"/>
      <c r="O224" s="63"/>
      <c r="P224" s="63"/>
      <c r="Q224" s="67"/>
      <c r="R224" s="67"/>
      <c r="S224" s="67"/>
      <c r="U224" s="108"/>
    </row>
    <row r="225" spans="1:21" s="69" customFormat="1" x14ac:dyDescent="0.2">
      <c r="A225" s="70"/>
      <c r="B225" s="82" t="s">
        <v>439</v>
      </c>
      <c r="C225" s="77">
        <v>43187</v>
      </c>
      <c r="D225" s="72" t="s">
        <v>51</v>
      </c>
      <c r="E225" s="67" t="s">
        <v>441</v>
      </c>
      <c r="F225" s="73">
        <v>43650</v>
      </c>
      <c r="G225" s="72">
        <v>21.83</v>
      </c>
      <c r="H225" s="74">
        <f t="shared" si="15"/>
        <v>1999.5419147961522</v>
      </c>
      <c r="I225" s="90">
        <v>271.95</v>
      </c>
      <c r="J225" s="63">
        <f t="shared" si="19"/>
        <v>12.457627118644067</v>
      </c>
      <c r="K225" s="73">
        <v>0</v>
      </c>
      <c r="L225" s="73">
        <v>0</v>
      </c>
      <c r="M225" s="72" t="s">
        <v>62</v>
      </c>
      <c r="N225" s="72"/>
      <c r="O225" s="63">
        <v>5.93</v>
      </c>
      <c r="P225" s="63">
        <v>15.9</v>
      </c>
      <c r="Q225" s="67" t="s">
        <v>442</v>
      </c>
      <c r="R225" s="67"/>
      <c r="S225" s="67"/>
      <c r="U225" s="108"/>
    </row>
    <row r="226" spans="1:21" s="69" customFormat="1" x14ac:dyDescent="0.2">
      <c r="A226" s="70"/>
      <c r="B226" s="82" t="s">
        <v>440</v>
      </c>
      <c r="C226" s="77"/>
      <c r="D226" s="72"/>
      <c r="E226" s="67"/>
      <c r="F226" s="73"/>
      <c r="G226" s="72"/>
      <c r="H226" s="74"/>
      <c r="I226" s="90"/>
      <c r="J226" s="63" t="str">
        <f t="shared" si="19"/>
        <v/>
      </c>
      <c r="K226" s="73"/>
      <c r="L226" s="73"/>
      <c r="M226" s="72"/>
      <c r="N226" s="72"/>
      <c r="O226" s="63"/>
      <c r="P226" s="63"/>
      <c r="Q226" s="67"/>
      <c r="R226" s="67"/>
      <c r="S226" s="67"/>
      <c r="U226" s="108"/>
    </row>
    <row r="227" spans="1:21" s="69" customFormat="1" x14ac:dyDescent="0.2">
      <c r="A227" s="70"/>
      <c r="B227" s="82"/>
      <c r="C227" s="77"/>
      <c r="D227" s="72"/>
      <c r="E227" s="67"/>
      <c r="F227" s="73"/>
      <c r="G227" s="72"/>
      <c r="H227" s="74"/>
      <c r="I227" s="90"/>
      <c r="J227" s="63" t="str">
        <f t="shared" si="19"/>
        <v/>
      </c>
      <c r="K227" s="73"/>
      <c r="L227" s="73"/>
      <c r="M227" s="72"/>
      <c r="N227" s="72"/>
      <c r="O227" s="63"/>
      <c r="P227" s="63"/>
      <c r="Q227" s="67"/>
      <c r="R227" s="67"/>
      <c r="S227" s="67"/>
      <c r="U227" s="108"/>
    </row>
    <row r="228" spans="1:21" s="69" customFormat="1" x14ac:dyDescent="0.2">
      <c r="A228" s="70"/>
      <c r="B228" s="82" t="s">
        <v>443</v>
      </c>
      <c r="C228" s="77">
        <v>43207</v>
      </c>
      <c r="D228" s="72" t="s">
        <v>51</v>
      </c>
      <c r="E228" s="67" t="s">
        <v>445</v>
      </c>
      <c r="F228" s="73">
        <v>3240</v>
      </c>
      <c r="G228" s="72">
        <v>1.62</v>
      </c>
      <c r="H228" s="74">
        <f t="shared" si="15"/>
        <v>1999.9999999999998</v>
      </c>
      <c r="I228" s="90">
        <v>49.62</v>
      </c>
      <c r="J228" s="63">
        <f t="shared" si="19"/>
        <v>30.629629629629626</v>
      </c>
      <c r="K228" s="73">
        <v>0</v>
      </c>
      <c r="L228" s="73">
        <v>0</v>
      </c>
      <c r="M228" s="72" t="s">
        <v>57</v>
      </c>
      <c r="N228" s="72"/>
      <c r="O228" s="63">
        <v>0.73</v>
      </c>
      <c r="P228" s="63">
        <v>0.89</v>
      </c>
      <c r="Q228" s="67" t="s">
        <v>446</v>
      </c>
      <c r="R228" s="67"/>
      <c r="S228" s="67"/>
      <c r="U228" s="108"/>
    </row>
    <row r="229" spans="1:21" s="69" customFormat="1" x14ac:dyDescent="0.2">
      <c r="A229" s="70"/>
      <c r="B229" s="82" t="s">
        <v>444</v>
      </c>
      <c r="C229" s="77"/>
      <c r="D229" s="72"/>
      <c r="E229" s="67"/>
      <c r="F229" s="73"/>
      <c r="G229" s="72"/>
      <c r="H229" s="74"/>
      <c r="I229" s="90"/>
      <c r="J229" s="63" t="str">
        <f t="shared" si="19"/>
        <v/>
      </c>
      <c r="K229" s="73"/>
      <c r="L229" s="73"/>
      <c r="M229" s="72"/>
      <c r="N229" s="72"/>
      <c r="O229" s="63"/>
      <c r="P229" s="63"/>
      <c r="Q229" s="67"/>
      <c r="R229" s="67"/>
      <c r="S229" s="67"/>
      <c r="U229" s="108"/>
    </row>
    <row r="230" spans="1:21" s="69" customFormat="1" x14ac:dyDescent="0.2">
      <c r="A230" s="70"/>
      <c r="B230" s="82"/>
      <c r="C230" s="77"/>
      <c r="D230" s="72"/>
      <c r="E230" s="67"/>
      <c r="F230" s="73"/>
      <c r="G230" s="72"/>
      <c r="H230" s="74"/>
      <c r="I230" s="90"/>
      <c r="J230" s="63" t="str">
        <f t="shared" si="19"/>
        <v/>
      </c>
      <c r="K230" s="73"/>
      <c r="L230" s="73"/>
      <c r="M230" s="72"/>
      <c r="N230" s="72"/>
      <c r="O230" s="63"/>
      <c r="P230" s="63"/>
      <c r="Q230" s="67"/>
      <c r="R230" s="67"/>
      <c r="S230" s="67"/>
      <c r="U230" s="108"/>
    </row>
    <row r="231" spans="1:21" s="69" customFormat="1" x14ac:dyDescent="0.2">
      <c r="A231" s="70"/>
      <c r="B231" s="82" t="s">
        <v>447</v>
      </c>
      <c r="C231" s="77">
        <v>43202</v>
      </c>
      <c r="D231" s="72" t="s">
        <v>55</v>
      </c>
      <c r="E231" s="67" t="s">
        <v>449</v>
      </c>
      <c r="F231" s="73">
        <v>242550</v>
      </c>
      <c r="G231" s="72">
        <v>75.03</v>
      </c>
      <c r="H231" s="74">
        <f t="shared" si="15"/>
        <v>3232.7069172331067</v>
      </c>
      <c r="I231" s="90">
        <v>1404.86</v>
      </c>
      <c r="J231" s="63">
        <f t="shared" si="19"/>
        <v>18.723977075836331</v>
      </c>
      <c r="K231" s="73">
        <v>0</v>
      </c>
      <c r="L231" s="73">
        <v>0</v>
      </c>
      <c r="M231" s="72" t="s">
        <v>52</v>
      </c>
      <c r="N231" s="113">
        <v>0.65</v>
      </c>
      <c r="O231" s="63">
        <v>6.01</v>
      </c>
      <c r="P231" s="63">
        <v>69.02</v>
      </c>
      <c r="Q231" s="67" t="s">
        <v>450</v>
      </c>
      <c r="R231" s="67" t="s">
        <v>451</v>
      </c>
      <c r="S231" s="67" t="s">
        <v>452</v>
      </c>
      <c r="U231" s="108"/>
    </row>
    <row r="232" spans="1:21" s="69" customFormat="1" x14ac:dyDescent="0.2">
      <c r="A232" s="70"/>
      <c r="B232" s="82" t="s">
        <v>448</v>
      </c>
      <c r="C232" s="77"/>
      <c r="D232" s="72"/>
      <c r="E232" s="67"/>
      <c r="F232" s="73"/>
      <c r="G232" s="72"/>
      <c r="H232" s="74" t="str">
        <f t="shared" si="15"/>
        <v/>
      </c>
      <c r="I232" s="90"/>
      <c r="J232" s="63" t="str">
        <f t="shared" si="19"/>
        <v/>
      </c>
      <c r="K232" s="73"/>
      <c r="L232" s="73"/>
      <c r="M232" s="72"/>
      <c r="N232" s="72"/>
      <c r="O232" s="63"/>
      <c r="P232" s="63"/>
      <c r="Q232" s="67" t="s">
        <v>453</v>
      </c>
      <c r="R232" s="67" t="s">
        <v>454</v>
      </c>
      <c r="S232" s="67" t="s">
        <v>455</v>
      </c>
      <c r="U232" s="108"/>
    </row>
    <row r="233" spans="1:21" s="69" customFormat="1" x14ac:dyDescent="0.2">
      <c r="A233" s="70"/>
      <c r="B233" s="82"/>
      <c r="C233" s="77"/>
      <c r="D233" s="72"/>
      <c r="E233" s="67"/>
      <c r="F233" s="73"/>
      <c r="G233" s="72"/>
      <c r="H233" s="74" t="str">
        <f t="shared" si="15"/>
        <v/>
      </c>
      <c r="I233" s="90"/>
      <c r="J233" s="63" t="str">
        <f t="shared" si="19"/>
        <v/>
      </c>
      <c r="K233" s="73"/>
      <c r="L233" s="73"/>
      <c r="M233" s="72"/>
      <c r="N233" s="72"/>
      <c r="O233" s="63"/>
      <c r="P233" s="63"/>
      <c r="Q233" s="67" t="s">
        <v>456</v>
      </c>
      <c r="R233" s="67" t="s">
        <v>458</v>
      </c>
      <c r="S233" s="67" t="s">
        <v>457</v>
      </c>
      <c r="U233" s="108"/>
    </row>
    <row r="234" spans="1:21" s="69" customFormat="1" x14ac:dyDescent="0.2">
      <c r="A234" s="70"/>
      <c r="B234" s="82"/>
      <c r="C234" s="77"/>
      <c r="D234" s="72"/>
      <c r="E234" s="67"/>
      <c r="F234" s="73"/>
      <c r="G234" s="72"/>
      <c r="H234" s="74" t="str">
        <f t="shared" si="15"/>
        <v/>
      </c>
      <c r="I234" s="90"/>
      <c r="J234" s="63" t="str">
        <f t="shared" si="19"/>
        <v/>
      </c>
      <c r="K234" s="73"/>
      <c r="L234" s="73"/>
      <c r="M234" s="72"/>
      <c r="N234" s="72"/>
      <c r="O234" s="63"/>
      <c r="P234" s="63"/>
      <c r="Q234" s="67" t="s">
        <v>459</v>
      </c>
      <c r="R234" s="67" t="s">
        <v>460</v>
      </c>
      <c r="S234" s="67" t="s">
        <v>461</v>
      </c>
      <c r="U234" s="108"/>
    </row>
    <row r="235" spans="1:21" s="69" customFormat="1" x14ac:dyDescent="0.2">
      <c r="A235" s="70"/>
      <c r="B235" s="82"/>
      <c r="C235" s="77"/>
      <c r="D235" s="72"/>
      <c r="E235" s="67"/>
      <c r="F235" s="73"/>
      <c r="G235" s="72"/>
      <c r="H235" s="74" t="str">
        <f t="shared" si="15"/>
        <v/>
      </c>
      <c r="I235" s="90"/>
      <c r="J235" s="63" t="str">
        <f t="shared" si="19"/>
        <v/>
      </c>
      <c r="K235" s="73"/>
      <c r="L235" s="73"/>
      <c r="M235" s="72"/>
      <c r="N235" s="72"/>
      <c r="O235" s="63"/>
      <c r="P235" s="63"/>
      <c r="Q235" s="67" t="s">
        <v>462</v>
      </c>
      <c r="R235" s="67"/>
      <c r="S235" s="67"/>
      <c r="U235" s="108"/>
    </row>
    <row r="236" spans="1:21" s="69" customFormat="1" x14ac:dyDescent="0.2">
      <c r="A236" s="70"/>
      <c r="B236" s="82"/>
      <c r="C236" s="77"/>
      <c r="D236" s="72"/>
      <c r="E236" s="67"/>
      <c r="F236" s="73"/>
      <c r="G236" s="72"/>
      <c r="H236" s="74" t="str">
        <f t="shared" ref="H236:H237" si="20">IF(G236=0,"",F236/G236)</f>
        <v/>
      </c>
      <c r="I236" s="90"/>
      <c r="J236" s="63" t="str">
        <f t="shared" si="19"/>
        <v/>
      </c>
      <c r="K236" s="73"/>
      <c r="L236" s="73"/>
      <c r="M236" s="72"/>
      <c r="N236" s="72"/>
      <c r="O236" s="63"/>
      <c r="P236" s="63"/>
      <c r="Q236" s="67"/>
      <c r="R236" s="67"/>
      <c r="S236" s="67"/>
      <c r="U236" s="108"/>
    </row>
    <row r="237" spans="1:21" s="69" customFormat="1" x14ac:dyDescent="0.2">
      <c r="A237" s="70"/>
      <c r="B237" s="82" t="s">
        <v>443</v>
      </c>
      <c r="C237" s="77">
        <v>43187</v>
      </c>
      <c r="D237" s="72" t="s">
        <v>51</v>
      </c>
      <c r="E237" s="67" t="s">
        <v>464</v>
      </c>
      <c r="F237" s="73">
        <v>24476</v>
      </c>
      <c r="G237" s="72">
        <v>11.57</v>
      </c>
      <c r="H237" s="74">
        <f t="shared" si="20"/>
        <v>2115.4710458081245</v>
      </c>
      <c r="I237" s="90">
        <v>148.63</v>
      </c>
      <c r="J237" s="63">
        <f t="shared" si="19"/>
        <v>12.846153846153845</v>
      </c>
      <c r="K237" s="73">
        <v>0</v>
      </c>
      <c r="L237" s="73">
        <v>0</v>
      </c>
      <c r="M237" s="72" t="s">
        <v>52</v>
      </c>
      <c r="N237" s="72"/>
      <c r="O237" s="63">
        <v>2.78</v>
      </c>
      <c r="P237" s="63">
        <v>8.7899999999999991</v>
      </c>
      <c r="Q237" s="67" t="s">
        <v>465</v>
      </c>
      <c r="R237" s="67" t="s">
        <v>466</v>
      </c>
      <c r="S237" s="67"/>
      <c r="U237" s="108"/>
    </row>
    <row r="238" spans="1:21" s="69" customFormat="1" x14ac:dyDescent="0.2">
      <c r="A238" s="70"/>
      <c r="B238" s="82" t="s">
        <v>463</v>
      </c>
      <c r="C238" s="77"/>
      <c r="D238" s="72"/>
      <c r="E238" s="67"/>
      <c r="F238" s="73"/>
      <c r="G238" s="72"/>
      <c r="H238" s="74"/>
      <c r="I238" s="90"/>
      <c r="J238" s="63"/>
      <c r="K238" s="73"/>
      <c r="L238" s="73"/>
      <c r="M238" s="72"/>
      <c r="N238" s="72"/>
      <c r="O238" s="63"/>
      <c r="P238" s="63"/>
      <c r="Q238" s="67"/>
      <c r="R238" s="67"/>
      <c r="S238" s="67"/>
      <c r="U238" s="108"/>
    </row>
    <row r="239" spans="1:21" x14ac:dyDescent="0.2">
      <c r="A239" s="20"/>
      <c r="B239" s="62"/>
      <c r="C239" s="60"/>
      <c r="D239" s="56"/>
      <c r="E239" s="61"/>
      <c r="F239" s="57"/>
      <c r="G239" s="56"/>
      <c r="H239" s="58"/>
      <c r="I239" s="94"/>
      <c r="J239" s="59"/>
      <c r="K239" s="57"/>
      <c r="L239" s="57"/>
      <c r="M239" s="56"/>
      <c r="N239" s="56"/>
      <c r="O239" s="59"/>
      <c r="P239" s="59"/>
      <c r="Q239" s="61"/>
      <c r="R239" s="61"/>
      <c r="S239" s="61"/>
      <c r="U239" s="107"/>
    </row>
    <row r="240" spans="1:21" x14ac:dyDescent="0.2">
      <c r="A240" s="22"/>
      <c r="B240" s="22"/>
      <c r="C240" s="41"/>
      <c r="D240" s="42"/>
      <c r="E240" s="42"/>
      <c r="F240" s="44"/>
      <c r="G240" s="42"/>
      <c r="H240" s="15" t="str">
        <f t="shared" ref="H240:H269" si="21">IF(G240=0,"",F240/G240)</f>
        <v/>
      </c>
      <c r="I240" s="93"/>
      <c r="J240" s="11" t="str">
        <f t="shared" si="3"/>
        <v/>
      </c>
      <c r="K240" s="44"/>
      <c r="L240" s="44"/>
      <c r="M240" s="42"/>
      <c r="N240" s="42"/>
      <c r="O240" s="104"/>
      <c r="P240" s="104"/>
      <c r="Q240" s="43"/>
      <c r="R240" s="43"/>
      <c r="S240" s="43"/>
      <c r="U240" s="107"/>
    </row>
    <row r="241" spans="1:21" s="69" customFormat="1" x14ac:dyDescent="0.2">
      <c r="A241" s="70" t="s">
        <v>33</v>
      </c>
      <c r="B241" s="82" t="s">
        <v>467</v>
      </c>
      <c r="C241" s="77">
        <v>43433</v>
      </c>
      <c r="D241" s="72" t="s">
        <v>55</v>
      </c>
      <c r="E241" s="67" t="s">
        <v>469</v>
      </c>
      <c r="F241" s="73">
        <v>150000</v>
      </c>
      <c r="G241" s="72">
        <v>32.82</v>
      </c>
      <c r="H241" s="74">
        <f t="shared" si="21"/>
        <v>4570.3839122486288</v>
      </c>
      <c r="I241" s="90">
        <v>1016.55</v>
      </c>
      <c r="J241" s="63">
        <f t="shared" ref="J241:J246" si="22">IF(G241=0,"",I241/G241)</f>
        <v>30.973491773308957</v>
      </c>
      <c r="K241" s="73">
        <v>0</v>
      </c>
      <c r="L241" s="73">
        <v>0</v>
      </c>
      <c r="M241" s="72" t="s">
        <v>52</v>
      </c>
      <c r="N241" s="72"/>
      <c r="O241" s="63">
        <v>28.37</v>
      </c>
      <c r="P241" s="63">
        <v>4.45</v>
      </c>
      <c r="Q241" s="67" t="s">
        <v>470</v>
      </c>
      <c r="R241" s="67" t="s">
        <v>471</v>
      </c>
      <c r="S241" s="68"/>
      <c r="U241" s="108"/>
    </row>
    <row r="242" spans="1:21" s="69" customFormat="1" x14ac:dyDescent="0.2">
      <c r="A242" s="76"/>
      <c r="B242" s="82" t="s">
        <v>468</v>
      </c>
      <c r="C242" s="77"/>
      <c r="D242" s="72"/>
      <c r="E242" s="67"/>
      <c r="F242" s="73"/>
      <c r="G242" s="72"/>
      <c r="H242" s="74" t="str">
        <f t="shared" si="21"/>
        <v/>
      </c>
      <c r="I242" s="90"/>
      <c r="J242" s="63" t="str">
        <f t="shared" si="22"/>
        <v/>
      </c>
      <c r="K242" s="73"/>
      <c r="L242" s="73"/>
      <c r="M242" s="72"/>
      <c r="N242" s="72"/>
      <c r="O242" s="63"/>
      <c r="P242" s="63"/>
      <c r="Q242" s="67"/>
      <c r="R242" s="67"/>
      <c r="S242" s="68"/>
      <c r="U242" s="108"/>
    </row>
    <row r="243" spans="1:21" s="69" customFormat="1" x14ac:dyDescent="0.2">
      <c r="A243" s="76"/>
      <c r="B243" s="82"/>
      <c r="C243" s="77"/>
      <c r="D243" s="72"/>
      <c r="E243" s="67"/>
      <c r="F243" s="73"/>
      <c r="G243" s="72"/>
      <c r="H243" s="74" t="str">
        <f t="shared" si="21"/>
        <v/>
      </c>
      <c r="I243" s="90"/>
      <c r="J243" s="63" t="str">
        <f t="shared" si="22"/>
        <v/>
      </c>
      <c r="K243" s="73"/>
      <c r="L243" s="73"/>
      <c r="M243" s="72"/>
      <c r="N243" s="72"/>
      <c r="O243" s="63"/>
      <c r="P243" s="63"/>
      <c r="Q243" s="67"/>
      <c r="R243" s="67"/>
      <c r="S243" s="68"/>
      <c r="U243" s="108"/>
    </row>
    <row r="244" spans="1:21" s="69" customFormat="1" x14ac:dyDescent="0.2">
      <c r="A244" s="76"/>
      <c r="B244" s="82" t="s">
        <v>472</v>
      </c>
      <c r="C244" s="77">
        <v>43172</v>
      </c>
      <c r="D244" s="72" t="s">
        <v>51</v>
      </c>
      <c r="E244" s="67" t="s">
        <v>474</v>
      </c>
      <c r="F244" s="73">
        <v>216250</v>
      </c>
      <c r="G244" s="72">
        <v>28.97</v>
      </c>
      <c r="H244" s="74">
        <f t="shared" si="21"/>
        <v>7464.6185709354504</v>
      </c>
      <c r="I244" s="90">
        <v>1030.93</v>
      </c>
      <c r="J244" s="63">
        <f t="shared" si="22"/>
        <v>35.586123576113224</v>
      </c>
      <c r="K244" s="73">
        <v>0</v>
      </c>
      <c r="L244" s="73">
        <v>0</v>
      </c>
      <c r="M244" s="72" t="s">
        <v>52</v>
      </c>
      <c r="N244" s="72"/>
      <c r="O244" s="63">
        <v>16.04</v>
      </c>
      <c r="P244" s="63">
        <v>12.93</v>
      </c>
      <c r="Q244" s="67" t="s">
        <v>475</v>
      </c>
      <c r="R244" s="67" t="s">
        <v>476</v>
      </c>
      <c r="S244" s="68"/>
      <c r="U244" s="108"/>
    </row>
    <row r="245" spans="1:21" s="69" customFormat="1" x14ac:dyDescent="0.2">
      <c r="A245" s="76"/>
      <c r="B245" s="82" t="s">
        <v>473</v>
      </c>
      <c r="C245" s="77"/>
      <c r="D245" s="72"/>
      <c r="E245" s="67"/>
      <c r="F245" s="73"/>
      <c r="G245" s="72"/>
      <c r="H245" s="74" t="str">
        <f t="shared" si="21"/>
        <v/>
      </c>
      <c r="I245" s="90"/>
      <c r="J245" s="63" t="str">
        <f t="shared" si="22"/>
        <v/>
      </c>
      <c r="K245" s="73"/>
      <c r="L245" s="73"/>
      <c r="M245" s="72"/>
      <c r="N245" s="72"/>
      <c r="O245" s="63"/>
      <c r="P245" s="63"/>
      <c r="Q245" s="67"/>
      <c r="R245" s="67"/>
      <c r="S245" s="68"/>
      <c r="U245" s="108"/>
    </row>
    <row r="246" spans="1:21" x14ac:dyDescent="0.2">
      <c r="A246" s="21"/>
      <c r="B246" s="62"/>
      <c r="C246" s="60"/>
      <c r="D246" s="56"/>
      <c r="E246" s="61"/>
      <c r="F246" s="57"/>
      <c r="G246" s="56"/>
      <c r="H246" s="58" t="str">
        <f t="shared" si="21"/>
        <v/>
      </c>
      <c r="I246" s="94"/>
      <c r="J246" s="59" t="str">
        <f t="shared" si="22"/>
        <v/>
      </c>
      <c r="K246" s="57"/>
      <c r="L246" s="57"/>
      <c r="M246" s="56"/>
      <c r="N246" s="56"/>
      <c r="O246" s="59"/>
      <c r="P246" s="59"/>
      <c r="Q246" s="67"/>
      <c r="R246" s="67"/>
      <c r="S246" s="68"/>
      <c r="U246" s="107"/>
    </row>
    <row r="247" spans="1:21" x14ac:dyDescent="0.2">
      <c r="A247" s="22"/>
      <c r="B247" s="22"/>
      <c r="C247" s="41"/>
      <c r="D247" s="42"/>
      <c r="E247" s="43"/>
      <c r="F247" s="44"/>
      <c r="G247" s="42"/>
      <c r="H247" s="15" t="str">
        <f t="shared" si="21"/>
        <v/>
      </c>
      <c r="I247" s="93"/>
      <c r="J247" s="11" t="str">
        <f t="shared" ref="J247:J308" si="23">IF(G247=0,"",I247/G247)</f>
        <v/>
      </c>
      <c r="K247" s="44"/>
      <c r="L247" s="44"/>
      <c r="M247" s="42"/>
      <c r="N247" s="42"/>
      <c r="O247" s="104"/>
      <c r="P247" s="104"/>
      <c r="Q247" s="43"/>
      <c r="R247" s="43"/>
      <c r="S247" s="43"/>
      <c r="U247" s="107"/>
    </row>
    <row r="248" spans="1:21" s="69" customFormat="1" x14ac:dyDescent="0.2">
      <c r="A248" s="70" t="s">
        <v>44</v>
      </c>
      <c r="B248" s="82"/>
      <c r="C248" s="77"/>
      <c r="D248" s="72"/>
      <c r="E248" s="67"/>
      <c r="F248" s="73"/>
      <c r="G248" s="72"/>
      <c r="H248" s="74"/>
      <c r="I248" s="90"/>
      <c r="J248" s="63"/>
      <c r="K248" s="73"/>
      <c r="L248" s="73"/>
      <c r="M248" s="72"/>
      <c r="N248" s="72"/>
      <c r="O248" s="63"/>
      <c r="P248" s="63"/>
      <c r="Q248" s="67"/>
      <c r="R248" s="67"/>
      <c r="S248" s="67"/>
      <c r="U248" s="108"/>
    </row>
    <row r="249" spans="1:21" s="69" customFormat="1" x14ac:dyDescent="0.2">
      <c r="A249" s="70"/>
      <c r="B249" s="82"/>
      <c r="C249" s="77"/>
      <c r="D249" s="72"/>
      <c r="E249" s="67"/>
      <c r="F249" s="73"/>
      <c r="G249" s="72"/>
      <c r="H249" s="74"/>
      <c r="I249" s="90"/>
      <c r="J249" s="63"/>
      <c r="K249" s="73"/>
      <c r="L249" s="73"/>
      <c r="M249" s="72"/>
      <c r="N249" s="72"/>
      <c r="O249" s="63"/>
      <c r="P249" s="63"/>
      <c r="Q249" s="67"/>
      <c r="R249" s="67"/>
      <c r="S249" s="67"/>
      <c r="U249" s="108"/>
    </row>
    <row r="250" spans="1:21" x14ac:dyDescent="0.2">
      <c r="A250" s="20"/>
      <c r="B250" s="62"/>
      <c r="C250" s="60"/>
      <c r="D250" s="56"/>
      <c r="E250" s="61"/>
      <c r="F250" s="57"/>
      <c r="G250" s="56"/>
      <c r="H250" s="58" t="str">
        <f t="shared" si="21"/>
        <v/>
      </c>
      <c r="I250" s="94"/>
      <c r="J250" s="59" t="str">
        <f t="shared" si="23"/>
        <v/>
      </c>
      <c r="K250" s="57"/>
      <c r="L250" s="57"/>
      <c r="M250" s="56"/>
      <c r="N250" s="56"/>
      <c r="O250" s="59"/>
      <c r="P250" s="59"/>
      <c r="Q250" s="67"/>
      <c r="R250" s="67"/>
      <c r="S250" s="67"/>
      <c r="U250" s="107"/>
    </row>
    <row r="251" spans="1:21" x14ac:dyDescent="0.2">
      <c r="A251" s="22"/>
      <c r="B251" s="22"/>
      <c r="C251" s="41"/>
      <c r="D251" s="42"/>
      <c r="E251" s="42"/>
      <c r="F251" s="44"/>
      <c r="G251" s="42"/>
      <c r="H251" s="15" t="str">
        <f t="shared" si="21"/>
        <v/>
      </c>
      <c r="I251" s="93"/>
      <c r="J251" s="11" t="str">
        <f t="shared" si="23"/>
        <v/>
      </c>
      <c r="K251" s="44"/>
      <c r="L251" s="44"/>
      <c r="M251" s="42"/>
      <c r="N251" s="42"/>
      <c r="O251" s="104"/>
      <c r="P251" s="104"/>
      <c r="Q251" s="43"/>
      <c r="R251" s="43"/>
      <c r="S251" s="43"/>
      <c r="U251" s="107"/>
    </row>
    <row r="252" spans="1:21" s="69" customFormat="1" x14ac:dyDescent="0.2">
      <c r="A252" s="70" t="s">
        <v>34</v>
      </c>
      <c r="B252" s="82" t="s">
        <v>477</v>
      </c>
      <c r="C252" s="77">
        <v>43463</v>
      </c>
      <c r="D252" s="72" t="s">
        <v>51</v>
      </c>
      <c r="E252" s="67" t="s">
        <v>478</v>
      </c>
      <c r="F252" s="73">
        <v>27000</v>
      </c>
      <c r="G252" s="72">
        <v>2.68</v>
      </c>
      <c r="H252" s="74">
        <f t="shared" si="21"/>
        <v>10074.626865671642</v>
      </c>
      <c r="I252" s="90">
        <v>231.68</v>
      </c>
      <c r="J252" s="63">
        <f t="shared" si="23"/>
        <v>86.447761194029852</v>
      </c>
      <c r="K252" s="73">
        <v>0</v>
      </c>
      <c r="L252" s="73">
        <v>0</v>
      </c>
      <c r="M252" s="72" t="s">
        <v>52</v>
      </c>
      <c r="N252" s="72"/>
      <c r="O252" s="63">
        <v>1.4</v>
      </c>
      <c r="P252" s="63">
        <v>1.28</v>
      </c>
      <c r="Q252" s="67" t="s">
        <v>479</v>
      </c>
      <c r="R252" s="67"/>
      <c r="S252" s="68"/>
      <c r="U252" s="108"/>
    </row>
    <row r="253" spans="1:21" s="69" customFormat="1" x14ac:dyDescent="0.2">
      <c r="A253" s="70"/>
      <c r="B253" s="82" t="s">
        <v>158</v>
      </c>
      <c r="C253" s="77"/>
      <c r="D253" s="72"/>
      <c r="E253" s="67"/>
      <c r="F253" s="73"/>
      <c r="G253" s="72"/>
      <c r="H253" s="74" t="str">
        <f t="shared" si="21"/>
        <v/>
      </c>
      <c r="I253" s="90"/>
      <c r="J253" s="63" t="str">
        <f t="shared" si="23"/>
        <v/>
      </c>
      <c r="K253" s="73"/>
      <c r="L253" s="73"/>
      <c r="M253" s="72"/>
      <c r="N253" s="72"/>
      <c r="O253" s="63"/>
      <c r="P253" s="63"/>
      <c r="Q253" s="67"/>
      <c r="R253" s="67"/>
      <c r="S253" s="68"/>
      <c r="U253" s="108"/>
    </row>
    <row r="254" spans="1:21" s="69" customFormat="1" x14ac:dyDescent="0.2">
      <c r="A254" s="70"/>
      <c r="B254" s="82"/>
      <c r="C254" s="77"/>
      <c r="D254" s="72"/>
      <c r="E254" s="67"/>
      <c r="F254" s="73"/>
      <c r="G254" s="72"/>
      <c r="H254" s="74" t="str">
        <f t="shared" si="21"/>
        <v/>
      </c>
      <c r="I254" s="90"/>
      <c r="J254" s="63" t="str">
        <f t="shared" si="23"/>
        <v/>
      </c>
      <c r="K254" s="73"/>
      <c r="L254" s="73"/>
      <c r="M254" s="72"/>
      <c r="N254" s="72"/>
      <c r="O254" s="63"/>
      <c r="P254" s="63"/>
      <c r="Q254" s="67"/>
      <c r="R254" s="67"/>
      <c r="S254" s="68"/>
      <c r="U254" s="108"/>
    </row>
    <row r="255" spans="1:21" s="69" customFormat="1" x14ac:dyDescent="0.2">
      <c r="A255" s="70"/>
      <c r="B255" s="82" t="s">
        <v>480</v>
      </c>
      <c r="C255" s="77">
        <v>43463</v>
      </c>
      <c r="D255" s="72" t="s">
        <v>51</v>
      </c>
      <c r="E255" s="67" t="s">
        <v>481</v>
      </c>
      <c r="F255" s="73">
        <v>2803000</v>
      </c>
      <c r="G255" s="72">
        <v>5.03</v>
      </c>
      <c r="H255" s="74">
        <f t="shared" si="21"/>
        <v>557256.46123260434</v>
      </c>
      <c r="I255" s="90">
        <v>390.57</v>
      </c>
      <c r="J255" s="63">
        <f t="shared" si="23"/>
        <v>77.648111332007943</v>
      </c>
      <c r="K255" s="110">
        <v>297833</v>
      </c>
      <c r="L255" s="73">
        <v>0</v>
      </c>
      <c r="M255" s="72" t="s">
        <v>52</v>
      </c>
      <c r="N255" s="72"/>
      <c r="O255" s="63">
        <v>0.75</v>
      </c>
      <c r="P255" s="63">
        <v>4.28</v>
      </c>
      <c r="Q255" s="112" t="s">
        <v>482</v>
      </c>
      <c r="R255" s="67"/>
      <c r="S255" s="68"/>
      <c r="U255" s="108"/>
    </row>
    <row r="256" spans="1:21" s="69" customFormat="1" x14ac:dyDescent="0.2">
      <c r="A256" s="70"/>
      <c r="B256" s="82" t="s">
        <v>158</v>
      </c>
      <c r="C256" s="77"/>
      <c r="D256" s="72"/>
      <c r="E256" s="67"/>
      <c r="F256" s="73"/>
      <c r="G256" s="72"/>
      <c r="H256" s="74" t="str">
        <f t="shared" si="21"/>
        <v/>
      </c>
      <c r="I256" s="90"/>
      <c r="J256" s="63" t="str">
        <f t="shared" si="23"/>
        <v/>
      </c>
      <c r="K256" s="73"/>
      <c r="L256" s="73"/>
      <c r="M256" s="72"/>
      <c r="N256" s="72"/>
      <c r="O256" s="63"/>
      <c r="P256" s="63"/>
      <c r="Q256" s="67"/>
      <c r="R256" s="67"/>
      <c r="S256" s="68"/>
      <c r="U256" s="108"/>
    </row>
    <row r="257" spans="1:21" s="69" customFormat="1" x14ac:dyDescent="0.2">
      <c r="A257" s="70"/>
      <c r="B257" s="82"/>
      <c r="C257" s="77"/>
      <c r="D257" s="72"/>
      <c r="E257" s="67"/>
      <c r="F257" s="73"/>
      <c r="G257" s="72"/>
      <c r="H257" s="74" t="str">
        <f t="shared" si="21"/>
        <v/>
      </c>
      <c r="I257" s="90"/>
      <c r="J257" s="63" t="str">
        <f t="shared" si="23"/>
        <v/>
      </c>
      <c r="K257" s="73"/>
      <c r="L257" s="73"/>
      <c r="M257" s="72"/>
      <c r="N257" s="72"/>
      <c r="O257" s="63"/>
      <c r="P257" s="63"/>
      <c r="Q257" s="67"/>
      <c r="R257" s="67"/>
      <c r="S257" s="68"/>
      <c r="U257" s="108"/>
    </row>
    <row r="258" spans="1:21" s="69" customFormat="1" x14ac:dyDescent="0.2">
      <c r="A258" s="70"/>
      <c r="B258" s="82" t="s">
        <v>483</v>
      </c>
      <c r="C258" s="77">
        <v>43270</v>
      </c>
      <c r="D258" s="72" t="s">
        <v>51</v>
      </c>
      <c r="E258" s="67" t="s">
        <v>485</v>
      </c>
      <c r="F258" s="73">
        <v>343750</v>
      </c>
      <c r="G258" s="72">
        <v>40</v>
      </c>
      <c r="H258" s="74">
        <f t="shared" si="21"/>
        <v>8593.75</v>
      </c>
      <c r="I258" s="90">
        <v>2532.9699999999998</v>
      </c>
      <c r="J258" s="63">
        <f t="shared" si="23"/>
        <v>63.324249999999992</v>
      </c>
      <c r="K258" s="73">
        <v>0</v>
      </c>
      <c r="L258" s="73">
        <v>0</v>
      </c>
      <c r="M258" s="72" t="s">
        <v>62</v>
      </c>
      <c r="N258" s="72"/>
      <c r="O258" s="63">
        <v>40</v>
      </c>
      <c r="P258" s="63">
        <v>0</v>
      </c>
      <c r="Q258" s="67" t="s">
        <v>486</v>
      </c>
      <c r="R258" s="67"/>
      <c r="S258" s="68"/>
      <c r="U258" s="108"/>
    </row>
    <row r="259" spans="1:21" s="69" customFormat="1" x14ac:dyDescent="0.2">
      <c r="A259" s="70"/>
      <c r="B259" s="82" t="s">
        <v>484</v>
      </c>
      <c r="C259" s="77"/>
      <c r="D259" s="72"/>
      <c r="E259" s="67"/>
      <c r="F259" s="73"/>
      <c r="G259" s="72"/>
      <c r="H259" s="74" t="str">
        <f t="shared" si="21"/>
        <v/>
      </c>
      <c r="I259" s="90"/>
      <c r="J259" s="63" t="str">
        <f t="shared" si="23"/>
        <v/>
      </c>
      <c r="K259" s="73"/>
      <c r="L259" s="73"/>
      <c r="M259" s="72"/>
      <c r="N259" s="72"/>
      <c r="O259" s="63"/>
      <c r="P259" s="63"/>
      <c r="Q259" s="67"/>
      <c r="R259" s="67"/>
      <c r="S259" s="68"/>
      <c r="U259" s="108"/>
    </row>
    <row r="260" spans="1:21" s="69" customFormat="1" x14ac:dyDescent="0.2">
      <c r="A260" s="70"/>
      <c r="B260" s="82"/>
      <c r="C260" s="77"/>
      <c r="D260" s="72"/>
      <c r="E260" s="67"/>
      <c r="F260" s="73"/>
      <c r="G260" s="72"/>
      <c r="H260" s="74" t="str">
        <f t="shared" si="21"/>
        <v/>
      </c>
      <c r="I260" s="90"/>
      <c r="J260" s="63" t="str">
        <f t="shared" si="23"/>
        <v/>
      </c>
      <c r="K260" s="73"/>
      <c r="L260" s="73"/>
      <c r="M260" s="72"/>
      <c r="N260" s="72"/>
      <c r="O260" s="63"/>
      <c r="P260" s="63"/>
      <c r="Q260" s="67"/>
      <c r="R260" s="67"/>
      <c r="S260" s="68"/>
      <c r="U260" s="108"/>
    </row>
    <row r="261" spans="1:21" s="69" customFormat="1" x14ac:dyDescent="0.2">
      <c r="A261" s="70"/>
      <c r="B261" s="82" t="s">
        <v>483</v>
      </c>
      <c r="C261" s="77">
        <v>43242</v>
      </c>
      <c r="D261" s="72" t="s">
        <v>51</v>
      </c>
      <c r="E261" s="67" t="s">
        <v>488</v>
      </c>
      <c r="F261" s="73">
        <v>277000</v>
      </c>
      <c r="G261" s="72">
        <v>38.659999999999997</v>
      </c>
      <c r="H261" s="74">
        <f t="shared" si="21"/>
        <v>7165.0284531815832</v>
      </c>
      <c r="I261" s="90">
        <v>2494.48</v>
      </c>
      <c r="J261" s="63">
        <f t="shared" si="23"/>
        <v>64.523538541127792</v>
      </c>
      <c r="K261" s="110">
        <v>1233</v>
      </c>
      <c r="L261" s="110">
        <v>16393</v>
      </c>
      <c r="M261" s="72" t="s">
        <v>62</v>
      </c>
      <c r="N261" s="72"/>
      <c r="O261" s="63">
        <v>31.07</v>
      </c>
      <c r="P261" s="63">
        <v>7.59</v>
      </c>
      <c r="Q261" s="112" t="s">
        <v>489</v>
      </c>
      <c r="R261" s="67" t="s">
        <v>490</v>
      </c>
      <c r="S261" s="68"/>
      <c r="U261" s="108"/>
    </row>
    <row r="262" spans="1:21" s="69" customFormat="1" x14ac:dyDescent="0.2">
      <c r="A262" s="76"/>
      <c r="B262" s="82" t="s">
        <v>487</v>
      </c>
      <c r="C262" s="77"/>
      <c r="D262" s="72"/>
      <c r="E262" s="67"/>
      <c r="F262" s="73"/>
      <c r="G262" s="72"/>
      <c r="H262" s="74" t="str">
        <f t="shared" si="21"/>
        <v/>
      </c>
      <c r="I262" s="90"/>
      <c r="J262" s="63" t="str">
        <f t="shared" si="23"/>
        <v/>
      </c>
      <c r="K262" s="73"/>
      <c r="L262" s="73"/>
      <c r="M262" s="72"/>
      <c r="N262" s="72"/>
      <c r="O262" s="63"/>
      <c r="P262" s="63"/>
      <c r="Q262" s="67"/>
      <c r="R262" s="67"/>
      <c r="S262" s="68"/>
      <c r="U262" s="108"/>
    </row>
    <row r="263" spans="1:21" s="69" customFormat="1" x14ac:dyDescent="0.2">
      <c r="A263" s="76"/>
      <c r="B263" s="82"/>
      <c r="C263" s="77"/>
      <c r="D263" s="72"/>
      <c r="E263" s="67"/>
      <c r="F263" s="73"/>
      <c r="G263" s="72"/>
      <c r="H263" s="74" t="str">
        <f>IF(G263=0,"",F263/G263)</f>
        <v/>
      </c>
      <c r="I263" s="90"/>
      <c r="J263" s="63" t="str">
        <f>IF(G263=0,"",I263/G263)</f>
        <v/>
      </c>
      <c r="K263" s="73"/>
      <c r="L263" s="73"/>
      <c r="M263" s="72"/>
      <c r="N263" s="72"/>
      <c r="O263" s="63"/>
      <c r="P263" s="63"/>
      <c r="Q263" s="67"/>
      <c r="R263" s="67"/>
      <c r="S263" s="68"/>
      <c r="U263" s="108"/>
    </row>
    <row r="264" spans="1:21" x14ac:dyDescent="0.2">
      <c r="A264" s="22"/>
      <c r="B264" s="22"/>
      <c r="C264" s="41"/>
      <c r="D264" s="42"/>
      <c r="E264" s="43"/>
      <c r="F264" s="44"/>
      <c r="G264" s="42"/>
      <c r="H264" s="15" t="str">
        <f t="shared" si="21"/>
        <v/>
      </c>
      <c r="I264" s="93"/>
      <c r="J264" s="11" t="str">
        <f t="shared" si="23"/>
        <v/>
      </c>
      <c r="K264" s="44"/>
      <c r="L264" s="44"/>
      <c r="M264" s="42"/>
      <c r="N264" s="42"/>
      <c r="O264" s="104"/>
      <c r="P264" s="104"/>
      <c r="Q264" s="43"/>
      <c r="R264" s="43"/>
      <c r="S264" s="43"/>
      <c r="U264" s="107"/>
    </row>
    <row r="265" spans="1:21" s="69" customFormat="1" x14ac:dyDescent="0.2">
      <c r="A265" s="70" t="s">
        <v>35</v>
      </c>
      <c r="B265" s="82" t="s">
        <v>491</v>
      </c>
      <c r="C265" s="77">
        <v>43460</v>
      </c>
      <c r="D265" s="72" t="s">
        <v>51</v>
      </c>
      <c r="E265" s="67" t="s">
        <v>493</v>
      </c>
      <c r="F265" s="73">
        <v>142345</v>
      </c>
      <c r="G265" s="72">
        <v>40.61</v>
      </c>
      <c r="H265" s="74">
        <f t="shared" si="21"/>
        <v>3505.1711401132725</v>
      </c>
      <c r="I265" s="90">
        <v>2301.85</v>
      </c>
      <c r="J265" s="63">
        <f t="shared" si="23"/>
        <v>56.681851760650083</v>
      </c>
      <c r="K265" s="73">
        <v>0</v>
      </c>
      <c r="L265" s="73">
        <v>0</v>
      </c>
      <c r="M265" s="72" t="s">
        <v>52</v>
      </c>
      <c r="N265" s="72"/>
      <c r="O265" s="63">
        <v>38.56</v>
      </c>
      <c r="P265" s="63">
        <v>2.0499999999999998</v>
      </c>
      <c r="Q265" s="67" t="s">
        <v>494</v>
      </c>
      <c r="R265" s="67" t="s">
        <v>495</v>
      </c>
      <c r="S265" s="67" t="s">
        <v>496</v>
      </c>
      <c r="U265" s="108"/>
    </row>
    <row r="266" spans="1:21" s="69" customFormat="1" x14ac:dyDescent="0.2">
      <c r="A266" s="76"/>
      <c r="B266" s="82" t="s">
        <v>492</v>
      </c>
      <c r="C266" s="77"/>
      <c r="D266" s="72"/>
      <c r="E266" s="67"/>
      <c r="F266" s="73"/>
      <c r="G266" s="72"/>
      <c r="H266" s="74" t="str">
        <f t="shared" si="21"/>
        <v/>
      </c>
      <c r="I266" s="90"/>
      <c r="J266" s="63" t="str">
        <f t="shared" si="23"/>
        <v/>
      </c>
      <c r="K266" s="73"/>
      <c r="L266" s="73"/>
      <c r="M266" s="72"/>
      <c r="N266" s="72"/>
      <c r="O266" s="63"/>
      <c r="P266" s="63"/>
      <c r="Q266" s="67" t="s">
        <v>497</v>
      </c>
      <c r="R266" s="67"/>
      <c r="S266" s="67"/>
      <c r="U266" s="108"/>
    </row>
    <row r="267" spans="1:21" s="69" customFormat="1" x14ac:dyDescent="0.2">
      <c r="A267" s="76"/>
      <c r="B267" s="82"/>
      <c r="C267" s="77"/>
      <c r="D267" s="72"/>
      <c r="E267" s="67"/>
      <c r="F267" s="73"/>
      <c r="G267" s="72"/>
      <c r="H267" s="74" t="str">
        <f t="shared" si="21"/>
        <v/>
      </c>
      <c r="I267" s="90"/>
      <c r="J267" s="63" t="str">
        <f t="shared" si="23"/>
        <v/>
      </c>
      <c r="K267" s="73"/>
      <c r="L267" s="73"/>
      <c r="M267" s="72"/>
      <c r="N267" s="72"/>
      <c r="O267" s="63"/>
      <c r="P267" s="63"/>
      <c r="Q267" s="67"/>
      <c r="R267" s="67"/>
      <c r="S267" s="67"/>
      <c r="U267" s="108"/>
    </row>
    <row r="268" spans="1:21" s="69" customFormat="1" x14ac:dyDescent="0.2">
      <c r="A268" s="76"/>
      <c r="B268" s="82" t="s">
        <v>498</v>
      </c>
      <c r="C268" s="77">
        <v>43461</v>
      </c>
      <c r="D268" s="72" t="s">
        <v>51</v>
      </c>
      <c r="E268" s="67" t="s">
        <v>500</v>
      </c>
      <c r="F268" s="73">
        <v>128184</v>
      </c>
      <c r="G268" s="72">
        <v>25.05</v>
      </c>
      <c r="H268" s="74">
        <f t="shared" si="21"/>
        <v>5117.1257485029937</v>
      </c>
      <c r="I268" s="90">
        <v>302.64999999999998</v>
      </c>
      <c r="J268" s="63">
        <f t="shared" si="23"/>
        <v>12.081836327345307</v>
      </c>
      <c r="K268" s="110">
        <v>480</v>
      </c>
      <c r="L268" s="110">
        <v>130062</v>
      </c>
      <c r="M268" s="72" t="s">
        <v>52</v>
      </c>
      <c r="N268" s="72"/>
      <c r="O268" s="63">
        <v>0.17</v>
      </c>
      <c r="P268" s="63">
        <v>24.88</v>
      </c>
      <c r="Q268" s="112" t="s">
        <v>501</v>
      </c>
      <c r="R268" s="67" t="s">
        <v>502</v>
      </c>
      <c r="S268" s="67"/>
      <c r="U268" s="108"/>
    </row>
    <row r="269" spans="1:21" s="69" customFormat="1" x14ac:dyDescent="0.2">
      <c r="A269" s="76"/>
      <c r="B269" s="82" t="s">
        <v>499</v>
      </c>
      <c r="C269" s="77"/>
      <c r="D269" s="72"/>
      <c r="E269" s="67"/>
      <c r="F269" s="73"/>
      <c r="G269" s="72"/>
      <c r="H269" s="74" t="str">
        <f t="shared" si="21"/>
        <v/>
      </c>
      <c r="I269" s="90"/>
      <c r="J269" s="63" t="str">
        <f t="shared" si="23"/>
        <v/>
      </c>
      <c r="K269" s="73"/>
      <c r="L269" s="73"/>
      <c r="M269" s="72"/>
      <c r="N269" s="72"/>
      <c r="O269" s="63"/>
      <c r="P269" s="63"/>
      <c r="Q269" s="67"/>
      <c r="R269" s="67"/>
      <c r="S269" s="67"/>
      <c r="U269" s="108"/>
    </row>
    <row r="270" spans="1:21" s="69" customFormat="1" x14ac:dyDescent="0.2">
      <c r="A270" s="76"/>
      <c r="B270" s="82"/>
      <c r="C270" s="77"/>
      <c r="D270" s="72"/>
      <c r="E270" s="67"/>
      <c r="F270" s="73"/>
      <c r="G270" s="72"/>
      <c r="H270" s="74" t="str">
        <f t="shared" ref="H270:H294" si="24">IF(G270=0,"",F270/G270)</f>
        <v/>
      </c>
      <c r="I270" s="90"/>
      <c r="J270" s="63" t="str">
        <f t="shared" si="23"/>
        <v/>
      </c>
      <c r="K270" s="73"/>
      <c r="L270" s="73"/>
      <c r="M270" s="72"/>
      <c r="N270" s="72"/>
      <c r="O270" s="63"/>
      <c r="P270" s="63"/>
      <c r="Q270" s="67"/>
      <c r="R270" s="67"/>
      <c r="S270" s="67"/>
      <c r="U270" s="108"/>
    </row>
    <row r="271" spans="1:21" s="69" customFormat="1" x14ac:dyDescent="0.2">
      <c r="A271" s="76"/>
      <c r="B271" s="82" t="s">
        <v>503</v>
      </c>
      <c r="C271" s="77">
        <v>43431</v>
      </c>
      <c r="D271" s="72" t="s">
        <v>51</v>
      </c>
      <c r="E271" s="67" t="s">
        <v>505</v>
      </c>
      <c r="F271" s="73">
        <v>119455</v>
      </c>
      <c r="G271" s="72">
        <v>34.03</v>
      </c>
      <c r="H271" s="74">
        <f t="shared" si="24"/>
        <v>3510.2850426094619</v>
      </c>
      <c r="I271" s="90">
        <v>754.29</v>
      </c>
      <c r="J271" s="63">
        <f t="shared" si="23"/>
        <v>22.165442256832204</v>
      </c>
      <c r="K271" s="73">
        <v>0</v>
      </c>
      <c r="L271" s="73">
        <v>0</v>
      </c>
      <c r="M271" s="72" t="s">
        <v>57</v>
      </c>
      <c r="N271" s="72"/>
      <c r="O271" s="63">
        <v>18.21</v>
      </c>
      <c r="P271" s="63">
        <v>15.82</v>
      </c>
      <c r="Q271" s="67" t="s">
        <v>506</v>
      </c>
      <c r="R271" s="67" t="s">
        <v>507</v>
      </c>
      <c r="S271" s="67"/>
      <c r="U271" s="108"/>
    </row>
    <row r="272" spans="1:21" s="69" customFormat="1" x14ac:dyDescent="0.2">
      <c r="A272" s="76"/>
      <c r="B272" s="82" t="s">
        <v>504</v>
      </c>
      <c r="C272" s="71"/>
      <c r="D272" s="72"/>
      <c r="E272" s="67"/>
      <c r="F272" s="73"/>
      <c r="G272" s="72"/>
      <c r="H272" s="74" t="str">
        <f t="shared" si="24"/>
        <v/>
      </c>
      <c r="I272" s="90"/>
      <c r="J272" s="63" t="str">
        <f t="shared" si="23"/>
        <v/>
      </c>
      <c r="K272" s="73"/>
      <c r="L272" s="73"/>
      <c r="M272" s="72"/>
      <c r="N272" s="72"/>
      <c r="O272" s="63"/>
      <c r="P272" s="63"/>
      <c r="Q272" s="67"/>
      <c r="R272" s="67"/>
      <c r="S272" s="67"/>
      <c r="U272" s="108"/>
    </row>
    <row r="273" spans="1:21" s="69" customFormat="1" x14ac:dyDescent="0.2">
      <c r="A273" s="76"/>
      <c r="B273" s="82"/>
      <c r="C273" s="123"/>
      <c r="D273" s="72"/>
      <c r="E273" s="67"/>
      <c r="F273" s="73"/>
      <c r="G273" s="72"/>
      <c r="H273" s="74" t="str">
        <f t="shared" si="24"/>
        <v/>
      </c>
      <c r="I273" s="90"/>
      <c r="J273" s="63" t="str">
        <f t="shared" si="23"/>
        <v/>
      </c>
      <c r="K273" s="73"/>
      <c r="L273" s="73"/>
      <c r="M273" s="72"/>
      <c r="N273" s="72"/>
      <c r="O273" s="63"/>
      <c r="P273" s="63"/>
      <c r="Q273" s="67"/>
      <c r="R273" s="67"/>
      <c r="S273" s="67"/>
      <c r="U273" s="108"/>
    </row>
    <row r="274" spans="1:21" s="69" customFormat="1" x14ac:dyDescent="0.2">
      <c r="A274" s="76"/>
      <c r="B274" s="82" t="s">
        <v>508</v>
      </c>
      <c r="C274" s="77">
        <v>43430</v>
      </c>
      <c r="D274" s="72" t="s">
        <v>51</v>
      </c>
      <c r="E274" s="67" t="s">
        <v>510</v>
      </c>
      <c r="F274" s="73">
        <v>160000</v>
      </c>
      <c r="G274" s="72">
        <v>21.45</v>
      </c>
      <c r="H274" s="74">
        <f t="shared" si="24"/>
        <v>7459.2074592074596</v>
      </c>
      <c r="I274" s="90">
        <v>709.86</v>
      </c>
      <c r="J274" s="63">
        <f t="shared" si="23"/>
        <v>33.093706293706298</v>
      </c>
      <c r="K274" s="73">
        <v>0</v>
      </c>
      <c r="L274" s="73">
        <v>0</v>
      </c>
      <c r="M274" s="72" t="s">
        <v>52</v>
      </c>
      <c r="N274" s="72"/>
      <c r="O274" s="63">
        <v>15.13</v>
      </c>
      <c r="P274" s="63">
        <v>6.32</v>
      </c>
      <c r="Q274" s="67" t="s">
        <v>511</v>
      </c>
      <c r="R274" s="67" t="s">
        <v>512</v>
      </c>
      <c r="S274" s="67"/>
      <c r="U274" s="108"/>
    </row>
    <row r="275" spans="1:21" s="69" customFormat="1" x14ac:dyDescent="0.2">
      <c r="A275" s="76"/>
      <c r="B275" s="76" t="s">
        <v>509</v>
      </c>
      <c r="C275" s="78"/>
      <c r="D275" s="79"/>
      <c r="E275" s="68"/>
      <c r="F275" s="80"/>
      <c r="G275" s="79"/>
      <c r="H275" s="74" t="str">
        <f t="shared" si="24"/>
        <v/>
      </c>
      <c r="I275" s="91"/>
      <c r="J275" s="63" t="str">
        <f t="shared" si="23"/>
        <v/>
      </c>
      <c r="K275" s="80"/>
      <c r="L275" s="80"/>
      <c r="M275" s="79"/>
      <c r="N275" s="79"/>
      <c r="O275" s="102"/>
      <c r="P275" s="102"/>
      <c r="Q275" s="68"/>
      <c r="R275" s="68"/>
      <c r="S275" s="68"/>
      <c r="U275" s="108"/>
    </row>
    <row r="276" spans="1:21" s="69" customFormat="1" x14ac:dyDescent="0.2">
      <c r="A276" s="76"/>
      <c r="B276" s="76"/>
      <c r="C276" s="78"/>
      <c r="D276" s="79"/>
      <c r="E276" s="68"/>
      <c r="F276" s="80"/>
      <c r="G276" s="79"/>
      <c r="H276" s="74" t="str">
        <f t="shared" si="24"/>
        <v/>
      </c>
      <c r="I276" s="91"/>
      <c r="J276" s="63" t="str">
        <f t="shared" si="23"/>
        <v/>
      </c>
      <c r="K276" s="80"/>
      <c r="L276" s="80"/>
      <c r="M276" s="79"/>
      <c r="N276" s="79"/>
      <c r="O276" s="102"/>
      <c r="P276" s="102"/>
      <c r="Q276" s="68"/>
      <c r="R276" s="68"/>
      <c r="S276" s="68"/>
      <c r="U276" s="108"/>
    </row>
    <row r="277" spans="1:21" s="69" customFormat="1" x14ac:dyDescent="0.2">
      <c r="A277" s="76"/>
      <c r="B277" s="76" t="s">
        <v>513</v>
      </c>
      <c r="C277" s="78">
        <v>43277</v>
      </c>
      <c r="D277" s="79" t="s">
        <v>51</v>
      </c>
      <c r="E277" s="68" t="s">
        <v>514</v>
      </c>
      <c r="F277" s="80">
        <v>79740</v>
      </c>
      <c r="G277" s="79">
        <v>22.15</v>
      </c>
      <c r="H277" s="74">
        <f t="shared" si="24"/>
        <v>3600.0000000000005</v>
      </c>
      <c r="I277" s="91">
        <v>353.2</v>
      </c>
      <c r="J277" s="63">
        <f t="shared" si="23"/>
        <v>15.945823927765238</v>
      </c>
      <c r="K277" s="80">
        <v>0</v>
      </c>
      <c r="L277" s="80">
        <v>0</v>
      </c>
      <c r="M277" s="79" t="s">
        <v>52</v>
      </c>
      <c r="N277" s="79"/>
      <c r="O277" s="102">
        <v>8.1</v>
      </c>
      <c r="P277" s="102">
        <v>14.05</v>
      </c>
      <c r="Q277" s="68" t="s">
        <v>515</v>
      </c>
      <c r="R277" s="68" t="s">
        <v>516</v>
      </c>
      <c r="S277" s="68"/>
      <c r="U277" s="108"/>
    </row>
    <row r="278" spans="1:21" s="69" customFormat="1" x14ac:dyDescent="0.2">
      <c r="A278" s="76"/>
      <c r="B278" s="76" t="s">
        <v>463</v>
      </c>
      <c r="C278" s="78"/>
      <c r="D278" s="79"/>
      <c r="E278" s="68"/>
      <c r="F278" s="80"/>
      <c r="G278" s="79"/>
      <c r="H278" s="74" t="str">
        <f t="shared" si="24"/>
        <v/>
      </c>
      <c r="I278" s="91"/>
      <c r="J278" s="63" t="str">
        <f t="shared" si="23"/>
        <v/>
      </c>
      <c r="K278" s="80"/>
      <c r="L278" s="80"/>
      <c r="M278" s="79"/>
      <c r="N278" s="79"/>
      <c r="O278" s="102"/>
      <c r="P278" s="102"/>
      <c r="Q278" s="68"/>
      <c r="R278" s="68"/>
      <c r="S278" s="68"/>
      <c r="U278" s="108"/>
    </row>
    <row r="279" spans="1:21" s="69" customFormat="1" x14ac:dyDescent="0.2">
      <c r="A279" s="76"/>
      <c r="B279" s="76"/>
      <c r="C279" s="78"/>
      <c r="D279" s="79"/>
      <c r="E279" s="68"/>
      <c r="F279" s="80"/>
      <c r="G279" s="79"/>
      <c r="H279" s="74" t="str">
        <f t="shared" si="24"/>
        <v/>
      </c>
      <c r="I279" s="91"/>
      <c r="J279" s="63" t="str">
        <f t="shared" si="23"/>
        <v/>
      </c>
      <c r="K279" s="80"/>
      <c r="L279" s="80"/>
      <c r="M279" s="79"/>
      <c r="N279" s="79"/>
      <c r="O279" s="102"/>
      <c r="P279" s="102"/>
      <c r="Q279" s="68"/>
      <c r="R279" s="68"/>
      <c r="S279" s="68"/>
      <c r="U279" s="108"/>
    </row>
    <row r="280" spans="1:21" s="69" customFormat="1" x14ac:dyDescent="0.2">
      <c r="A280" s="76"/>
      <c r="B280" s="76" t="s">
        <v>517</v>
      </c>
      <c r="C280" s="78">
        <v>43251</v>
      </c>
      <c r="D280" s="79" t="s">
        <v>55</v>
      </c>
      <c r="E280" s="68" t="s">
        <v>519</v>
      </c>
      <c r="F280" s="80">
        <v>500000</v>
      </c>
      <c r="G280" s="79">
        <v>74.349999999999994</v>
      </c>
      <c r="H280" s="74">
        <f t="shared" si="24"/>
        <v>6724.9495628782788</v>
      </c>
      <c r="I280" s="91">
        <v>2097.81</v>
      </c>
      <c r="J280" s="63">
        <f t="shared" si="23"/>
        <v>28.215332885003363</v>
      </c>
      <c r="K280" s="111">
        <v>4386</v>
      </c>
      <c r="L280" s="111">
        <v>137238</v>
      </c>
      <c r="M280" s="79" t="s">
        <v>57</v>
      </c>
      <c r="N280" s="79"/>
      <c r="O280" s="102">
        <v>36.520000000000003</v>
      </c>
      <c r="P280" s="102">
        <v>37.83</v>
      </c>
      <c r="Q280" s="109" t="s">
        <v>520</v>
      </c>
      <c r="R280" s="68" t="s">
        <v>521</v>
      </c>
      <c r="S280" s="68"/>
      <c r="U280" s="108"/>
    </row>
    <row r="281" spans="1:21" s="69" customFormat="1" x14ac:dyDescent="0.2">
      <c r="A281" s="76"/>
      <c r="B281" s="76" t="s">
        <v>518</v>
      </c>
      <c r="C281" s="78"/>
      <c r="D281" s="79"/>
      <c r="E281" s="68"/>
      <c r="F281" s="80"/>
      <c r="G281" s="79"/>
      <c r="H281" s="74" t="str">
        <f t="shared" si="24"/>
        <v/>
      </c>
      <c r="I281" s="91"/>
      <c r="J281" s="63" t="str">
        <f t="shared" si="23"/>
        <v/>
      </c>
      <c r="K281" s="80"/>
      <c r="L281" s="80"/>
      <c r="M281" s="79"/>
      <c r="N281" s="79"/>
      <c r="O281" s="102"/>
      <c r="P281" s="102"/>
      <c r="Q281" s="68"/>
      <c r="R281" s="68"/>
      <c r="S281" s="68"/>
      <c r="U281" s="108"/>
    </row>
    <row r="282" spans="1:21" s="69" customFormat="1" x14ac:dyDescent="0.2">
      <c r="A282" s="76"/>
      <c r="B282" s="76"/>
      <c r="C282" s="78"/>
      <c r="D282" s="79"/>
      <c r="E282" s="68"/>
      <c r="F282" s="80"/>
      <c r="G282" s="79"/>
      <c r="H282" s="74" t="str">
        <f t="shared" si="24"/>
        <v/>
      </c>
      <c r="I282" s="91"/>
      <c r="J282" s="63" t="str">
        <f t="shared" si="23"/>
        <v/>
      </c>
      <c r="K282" s="80"/>
      <c r="L282" s="80"/>
      <c r="M282" s="79"/>
      <c r="N282" s="79"/>
      <c r="O282" s="102"/>
      <c r="P282" s="102"/>
      <c r="Q282" s="68"/>
      <c r="R282" s="68"/>
      <c r="S282" s="68"/>
      <c r="U282" s="108"/>
    </row>
    <row r="283" spans="1:21" s="69" customFormat="1" x14ac:dyDescent="0.2">
      <c r="A283" s="76"/>
      <c r="B283" s="76" t="s">
        <v>522</v>
      </c>
      <c r="C283" s="78">
        <v>43217</v>
      </c>
      <c r="D283" s="79" t="s">
        <v>51</v>
      </c>
      <c r="E283" s="68" t="s">
        <v>524</v>
      </c>
      <c r="F283" s="80">
        <v>258000</v>
      </c>
      <c r="G283" s="79">
        <v>17.34</v>
      </c>
      <c r="H283" s="74">
        <f t="shared" si="24"/>
        <v>14878.892733564015</v>
      </c>
      <c r="I283" s="91">
        <v>211.56</v>
      </c>
      <c r="J283" s="63">
        <f t="shared" si="23"/>
        <v>12.200692041522492</v>
      </c>
      <c r="K283" s="111">
        <v>16553</v>
      </c>
      <c r="L283" s="111">
        <v>140206</v>
      </c>
      <c r="M283" s="79" t="s">
        <v>52</v>
      </c>
      <c r="N283" s="79"/>
      <c r="O283" s="102">
        <v>10.43</v>
      </c>
      <c r="P283" s="102">
        <v>6.91</v>
      </c>
      <c r="Q283" s="109" t="s">
        <v>525</v>
      </c>
      <c r="R283" s="68"/>
      <c r="S283" s="68"/>
      <c r="U283" s="108"/>
    </row>
    <row r="284" spans="1:21" s="69" customFormat="1" x14ac:dyDescent="0.2">
      <c r="A284" s="76"/>
      <c r="B284" s="76" t="s">
        <v>523</v>
      </c>
      <c r="C284" s="78"/>
      <c r="D284" s="79"/>
      <c r="E284" s="68"/>
      <c r="F284" s="80"/>
      <c r="G284" s="79"/>
      <c r="H284" s="74" t="str">
        <f t="shared" si="24"/>
        <v/>
      </c>
      <c r="I284" s="91"/>
      <c r="J284" s="63" t="str">
        <f t="shared" si="23"/>
        <v/>
      </c>
      <c r="K284" s="80"/>
      <c r="L284" s="80"/>
      <c r="M284" s="79"/>
      <c r="N284" s="79"/>
      <c r="O284" s="102"/>
      <c r="P284" s="102"/>
      <c r="Q284" s="68"/>
      <c r="R284" s="68"/>
      <c r="S284" s="68"/>
      <c r="U284" s="108"/>
    </row>
    <row r="285" spans="1:21" s="69" customFormat="1" x14ac:dyDescent="0.2">
      <c r="A285" s="76"/>
      <c r="B285" s="76"/>
      <c r="C285" s="78"/>
      <c r="D285" s="79"/>
      <c r="E285" s="68"/>
      <c r="F285" s="80"/>
      <c r="G285" s="79"/>
      <c r="H285" s="74" t="str">
        <f t="shared" si="24"/>
        <v/>
      </c>
      <c r="I285" s="91"/>
      <c r="J285" s="63" t="str">
        <f t="shared" si="23"/>
        <v/>
      </c>
      <c r="K285" s="80"/>
      <c r="L285" s="80"/>
      <c r="M285" s="79"/>
      <c r="N285" s="79"/>
      <c r="O285" s="102"/>
      <c r="P285" s="102"/>
      <c r="Q285" s="68"/>
      <c r="R285" s="68"/>
      <c r="S285" s="68"/>
      <c r="U285" s="108"/>
    </row>
    <row r="286" spans="1:21" s="69" customFormat="1" x14ac:dyDescent="0.2">
      <c r="A286" s="76"/>
      <c r="B286" s="76" t="s">
        <v>526</v>
      </c>
      <c r="C286" s="78">
        <v>43370</v>
      </c>
      <c r="D286" s="79" t="s">
        <v>55</v>
      </c>
      <c r="E286" s="68" t="s">
        <v>528</v>
      </c>
      <c r="F286" s="80">
        <v>390000</v>
      </c>
      <c r="G286" s="79">
        <v>307.14</v>
      </c>
      <c r="H286" s="74">
        <f t="shared" si="24"/>
        <v>1269.7792537605001</v>
      </c>
      <c r="I286" s="91">
        <v>10077.52</v>
      </c>
      <c r="J286" s="63">
        <f t="shared" si="23"/>
        <v>32.810835449632094</v>
      </c>
      <c r="K286" s="111">
        <v>7366</v>
      </c>
      <c r="L286" s="111">
        <v>90015</v>
      </c>
      <c r="M286" s="79" t="s">
        <v>52</v>
      </c>
      <c r="N286" s="79"/>
      <c r="O286" s="102">
        <v>204.82</v>
      </c>
      <c r="P286" s="102">
        <v>102.32</v>
      </c>
      <c r="Q286" s="109" t="s">
        <v>529</v>
      </c>
      <c r="R286" s="68" t="s">
        <v>530</v>
      </c>
      <c r="S286" s="68" t="s">
        <v>531</v>
      </c>
      <c r="U286" s="108"/>
    </row>
    <row r="287" spans="1:21" s="69" customFormat="1" x14ac:dyDescent="0.2">
      <c r="A287" s="76"/>
      <c r="B287" s="76" t="s">
        <v>527</v>
      </c>
      <c r="C287" s="78"/>
      <c r="D287" s="79"/>
      <c r="E287" s="68"/>
      <c r="F287" s="80"/>
      <c r="G287" s="79"/>
      <c r="H287" s="74" t="str">
        <f t="shared" si="24"/>
        <v/>
      </c>
      <c r="I287" s="91"/>
      <c r="J287" s="63" t="str">
        <f t="shared" si="23"/>
        <v/>
      </c>
      <c r="K287" s="80"/>
      <c r="L287" s="80"/>
      <c r="M287" s="79"/>
      <c r="N287" s="79"/>
      <c r="O287" s="102"/>
      <c r="P287" s="102"/>
      <c r="Q287" s="68" t="s">
        <v>532</v>
      </c>
      <c r="R287" s="68" t="s">
        <v>533</v>
      </c>
      <c r="S287" s="68" t="s">
        <v>534</v>
      </c>
      <c r="U287" s="108"/>
    </row>
    <row r="288" spans="1:21" s="69" customFormat="1" x14ac:dyDescent="0.2">
      <c r="A288" s="76"/>
      <c r="B288" s="76"/>
      <c r="C288" s="78"/>
      <c r="D288" s="79"/>
      <c r="E288" s="68"/>
      <c r="F288" s="80"/>
      <c r="G288" s="79"/>
      <c r="H288" s="74" t="str">
        <f t="shared" si="24"/>
        <v/>
      </c>
      <c r="I288" s="91"/>
      <c r="J288" s="63" t="str">
        <f t="shared" si="23"/>
        <v/>
      </c>
      <c r="K288" s="80"/>
      <c r="L288" s="80"/>
      <c r="M288" s="79"/>
      <c r="N288" s="79"/>
      <c r="O288" s="102"/>
      <c r="P288" s="102"/>
      <c r="Q288" s="68" t="s">
        <v>535</v>
      </c>
      <c r="R288" s="68" t="s">
        <v>536</v>
      </c>
      <c r="S288" s="68" t="s">
        <v>537</v>
      </c>
      <c r="U288" s="108"/>
    </row>
    <row r="289" spans="1:21" s="69" customFormat="1" x14ac:dyDescent="0.2">
      <c r="A289" s="76"/>
      <c r="B289" s="76"/>
      <c r="C289" s="78"/>
      <c r="D289" s="79"/>
      <c r="E289" s="68"/>
      <c r="F289" s="80"/>
      <c r="G289" s="79"/>
      <c r="H289" s="74" t="str">
        <f t="shared" si="24"/>
        <v/>
      </c>
      <c r="I289" s="91"/>
      <c r="J289" s="63" t="str">
        <f t="shared" si="23"/>
        <v/>
      </c>
      <c r="K289" s="80"/>
      <c r="L289" s="80"/>
      <c r="M289" s="79"/>
      <c r="N289" s="79"/>
      <c r="O289" s="102"/>
      <c r="P289" s="102"/>
      <c r="Q289" s="68" t="s">
        <v>538</v>
      </c>
      <c r="R289" s="68"/>
      <c r="S289" s="68"/>
      <c r="U289" s="108"/>
    </row>
    <row r="290" spans="1:21" s="69" customFormat="1" x14ac:dyDescent="0.2">
      <c r="A290" s="76"/>
      <c r="B290" s="76"/>
      <c r="C290" s="78"/>
      <c r="D290" s="79"/>
      <c r="E290" s="68"/>
      <c r="F290" s="80"/>
      <c r="G290" s="79"/>
      <c r="H290" s="74" t="str">
        <f t="shared" si="24"/>
        <v/>
      </c>
      <c r="I290" s="91"/>
      <c r="J290" s="63" t="str">
        <f t="shared" si="23"/>
        <v/>
      </c>
      <c r="K290" s="80"/>
      <c r="L290" s="80"/>
      <c r="M290" s="79"/>
      <c r="N290" s="79"/>
      <c r="O290" s="102"/>
      <c r="P290" s="102"/>
      <c r="Q290" s="68"/>
      <c r="R290" s="68"/>
      <c r="S290" s="68"/>
      <c r="U290" s="108"/>
    </row>
    <row r="291" spans="1:21" s="69" customFormat="1" x14ac:dyDescent="0.2">
      <c r="A291" s="76"/>
      <c r="B291" s="76" t="s">
        <v>539</v>
      </c>
      <c r="C291" s="78">
        <v>43168</v>
      </c>
      <c r="D291" s="79" t="s">
        <v>51</v>
      </c>
      <c r="E291" s="68" t="s">
        <v>541</v>
      </c>
      <c r="F291" s="80">
        <v>77525</v>
      </c>
      <c r="G291" s="79">
        <v>18.61</v>
      </c>
      <c r="H291" s="74">
        <f t="shared" si="24"/>
        <v>4165.7710908113922</v>
      </c>
      <c r="I291" s="91">
        <v>288.8</v>
      </c>
      <c r="J291" s="63">
        <f t="shared" si="23"/>
        <v>15.518538420204193</v>
      </c>
      <c r="K291" s="80">
        <v>0</v>
      </c>
      <c r="L291" s="80">
        <v>0</v>
      </c>
      <c r="M291" s="79" t="s">
        <v>52</v>
      </c>
      <c r="N291" s="79"/>
      <c r="O291" s="102">
        <v>7.94</v>
      </c>
      <c r="P291" s="102">
        <v>10.67</v>
      </c>
      <c r="Q291" s="68" t="s">
        <v>515</v>
      </c>
      <c r="R291" s="68"/>
      <c r="S291" s="68"/>
      <c r="U291" s="108"/>
    </row>
    <row r="292" spans="1:21" s="69" customFormat="1" x14ac:dyDescent="0.2">
      <c r="A292" s="76"/>
      <c r="B292" s="76" t="s">
        <v>540</v>
      </c>
      <c r="C292" s="78"/>
      <c r="D292" s="79"/>
      <c r="E292" s="68"/>
      <c r="F292" s="80"/>
      <c r="G292" s="79"/>
      <c r="H292" s="74" t="str">
        <f t="shared" si="24"/>
        <v/>
      </c>
      <c r="I292" s="91"/>
      <c r="J292" s="63" t="str">
        <f t="shared" si="23"/>
        <v/>
      </c>
      <c r="K292" s="80"/>
      <c r="L292" s="80"/>
      <c r="M292" s="79"/>
      <c r="N292" s="79"/>
      <c r="O292" s="102"/>
      <c r="P292" s="102"/>
      <c r="Q292" s="68"/>
      <c r="R292" s="68"/>
      <c r="S292" s="68"/>
      <c r="U292" s="108"/>
    </row>
    <row r="293" spans="1:21" s="69" customFormat="1" x14ac:dyDescent="0.2">
      <c r="A293" s="76"/>
      <c r="B293" s="76"/>
      <c r="C293" s="78"/>
      <c r="D293" s="79"/>
      <c r="E293" s="68"/>
      <c r="F293" s="80"/>
      <c r="G293" s="79"/>
      <c r="H293" s="74" t="str">
        <f t="shared" si="24"/>
        <v/>
      </c>
      <c r="I293" s="91"/>
      <c r="J293" s="63" t="str">
        <f t="shared" si="23"/>
        <v/>
      </c>
      <c r="K293" s="80"/>
      <c r="L293" s="80"/>
      <c r="M293" s="79"/>
      <c r="N293" s="79"/>
      <c r="O293" s="102"/>
      <c r="P293" s="102"/>
      <c r="Q293" s="68"/>
      <c r="R293" s="68"/>
      <c r="S293" s="68"/>
      <c r="U293" s="108"/>
    </row>
    <row r="294" spans="1:21" s="69" customFormat="1" x14ac:dyDescent="0.2">
      <c r="A294" s="76"/>
      <c r="B294" s="76" t="s">
        <v>539</v>
      </c>
      <c r="C294" s="78">
        <v>43168</v>
      </c>
      <c r="D294" s="79" t="s">
        <v>51</v>
      </c>
      <c r="E294" s="68" t="s">
        <v>542</v>
      </c>
      <c r="F294" s="80">
        <v>5000</v>
      </c>
      <c r="G294" s="79">
        <v>2.19</v>
      </c>
      <c r="H294" s="74">
        <f t="shared" si="24"/>
        <v>2283.1050228310501</v>
      </c>
      <c r="I294" s="91">
        <v>13.95</v>
      </c>
      <c r="J294" s="63">
        <f t="shared" si="23"/>
        <v>6.3698630136986303</v>
      </c>
      <c r="K294" s="80">
        <v>0</v>
      </c>
      <c r="L294" s="80">
        <v>0</v>
      </c>
      <c r="M294" s="79" t="s">
        <v>52</v>
      </c>
      <c r="N294" s="79"/>
      <c r="O294" s="102">
        <v>1.31</v>
      </c>
      <c r="P294" s="102">
        <v>0.88</v>
      </c>
      <c r="Q294" s="68" t="s">
        <v>543</v>
      </c>
      <c r="R294" s="68" t="s">
        <v>544</v>
      </c>
      <c r="S294" s="68"/>
      <c r="U294" s="108"/>
    </row>
    <row r="295" spans="1:21" s="69" customFormat="1" x14ac:dyDescent="0.2">
      <c r="A295" s="76"/>
      <c r="B295" s="76" t="s">
        <v>499</v>
      </c>
      <c r="C295" s="78"/>
      <c r="D295" s="79"/>
      <c r="E295" s="68"/>
      <c r="F295" s="80"/>
      <c r="G295" s="79"/>
      <c r="H295" s="64"/>
      <c r="I295" s="91"/>
      <c r="J295" s="81"/>
      <c r="K295" s="80"/>
      <c r="L295" s="80"/>
      <c r="M295" s="79"/>
      <c r="N295" s="79"/>
      <c r="O295" s="102"/>
      <c r="P295" s="102"/>
      <c r="Q295" s="68"/>
      <c r="R295" s="68"/>
      <c r="S295" s="68"/>
      <c r="U295" s="108"/>
    </row>
    <row r="296" spans="1:21" x14ac:dyDescent="0.2">
      <c r="A296" s="21"/>
      <c r="B296" s="21"/>
      <c r="C296" s="39"/>
      <c r="D296" s="14"/>
      <c r="E296" s="40"/>
      <c r="F296" s="38"/>
      <c r="G296" s="14"/>
      <c r="H296" s="12"/>
      <c r="I296" s="92"/>
      <c r="J296" s="13"/>
      <c r="K296" s="38"/>
      <c r="L296" s="38"/>
      <c r="M296" s="14"/>
      <c r="N296" s="14"/>
      <c r="O296" s="103"/>
      <c r="P296" s="103"/>
      <c r="Q296" s="68"/>
      <c r="R296" s="68"/>
      <c r="S296" s="68"/>
      <c r="U296" s="107"/>
    </row>
    <row r="297" spans="1:21" x14ac:dyDescent="0.2">
      <c r="A297" s="21"/>
      <c r="B297" s="21"/>
      <c r="C297" s="39"/>
      <c r="D297" s="14"/>
      <c r="E297" s="40"/>
      <c r="F297" s="38"/>
      <c r="G297" s="14"/>
      <c r="H297" s="12" t="str">
        <f t="shared" ref="H297:H308" si="25">IF(G297=0,"",F297/G297)</f>
        <v/>
      </c>
      <c r="I297" s="92"/>
      <c r="J297" s="13" t="str">
        <f t="shared" si="23"/>
        <v/>
      </c>
      <c r="K297" s="38"/>
      <c r="L297" s="38"/>
      <c r="M297" s="14"/>
      <c r="N297" s="14"/>
      <c r="O297" s="103"/>
      <c r="P297" s="103"/>
      <c r="Q297" s="40"/>
      <c r="R297" s="40"/>
      <c r="S297" s="40"/>
      <c r="U297" s="107"/>
    </row>
    <row r="298" spans="1:21" x14ac:dyDescent="0.2">
      <c r="A298" s="22"/>
      <c r="B298" s="22"/>
      <c r="C298" s="41"/>
      <c r="D298" s="42"/>
      <c r="E298" s="43"/>
      <c r="F298" s="44"/>
      <c r="G298" s="42"/>
      <c r="H298" s="15" t="str">
        <f t="shared" si="25"/>
        <v/>
      </c>
      <c r="I298" s="93"/>
      <c r="J298" s="11" t="str">
        <f t="shared" si="23"/>
        <v/>
      </c>
      <c r="K298" s="44"/>
      <c r="L298" s="44"/>
      <c r="M298" s="42"/>
      <c r="N298" s="42"/>
      <c r="O298" s="104"/>
      <c r="P298" s="104"/>
      <c r="Q298" s="43"/>
      <c r="R298" s="43"/>
      <c r="S298" s="43"/>
      <c r="U298" s="107"/>
    </row>
    <row r="299" spans="1:21" s="69" customFormat="1" x14ac:dyDescent="0.2">
      <c r="A299" s="70" t="s">
        <v>36</v>
      </c>
      <c r="B299" s="82" t="s">
        <v>403</v>
      </c>
      <c r="C299" s="77">
        <v>43316</v>
      </c>
      <c r="D299" s="72" t="s">
        <v>51</v>
      </c>
      <c r="E299" s="67" t="s">
        <v>405</v>
      </c>
      <c r="F299" s="73">
        <v>91000</v>
      </c>
      <c r="G299" s="72">
        <v>13.95</v>
      </c>
      <c r="H299" s="74">
        <f t="shared" si="25"/>
        <v>6523.2974910394269</v>
      </c>
      <c r="I299" s="90">
        <v>925.75</v>
      </c>
      <c r="J299" s="63">
        <f t="shared" si="23"/>
        <v>66.362007168458788</v>
      </c>
      <c r="K299" s="73">
        <v>0</v>
      </c>
      <c r="L299" s="73">
        <v>0</v>
      </c>
      <c r="M299" s="72" t="s">
        <v>52</v>
      </c>
      <c r="N299" s="72"/>
      <c r="O299" s="63">
        <v>13.63</v>
      </c>
      <c r="P299" s="63">
        <v>0.32</v>
      </c>
      <c r="Q299" s="67" t="s">
        <v>406</v>
      </c>
      <c r="R299" s="67"/>
      <c r="S299" s="67"/>
      <c r="U299" s="108"/>
    </row>
    <row r="300" spans="1:21" s="69" customFormat="1" x14ac:dyDescent="0.2">
      <c r="A300" s="76"/>
      <c r="B300" s="82" t="s">
        <v>404</v>
      </c>
      <c r="C300" s="77"/>
      <c r="D300" s="72"/>
      <c r="E300" s="67"/>
      <c r="F300" s="73"/>
      <c r="G300" s="72"/>
      <c r="H300" s="74" t="str">
        <f t="shared" si="25"/>
        <v/>
      </c>
      <c r="I300" s="90"/>
      <c r="J300" s="63" t="str">
        <f t="shared" si="23"/>
        <v/>
      </c>
      <c r="K300" s="73"/>
      <c r="L300" s="73"/>
      <c r="M300" s="72"/>
      <c r="N300" s="72"/>
      <c r="O300" s="63"/>
      <c r="P300" s="63"/>
      <c r="Q300" s="67"/>
      <c r="R300" s="67"/>
      <c r="S300" s="67"/>
      <c r="U300" s="108"/>
    </row>
    <row r="301" spans="1:21" x14ac:dyDescent="0.2">
      <c r="A301" s="21"/>
      <c r="B301" s="21"/>
      <c r="C301" s="39"/>
      <c r="D301" s="14"/>
      <c r="E301" s="40"/>
      <c r="F301" s="38"/>
      <c r="G301" s="14"/>
      <c r="H301" s="12" t="str">
        <f t="shared" si="25"/>
        <v/>
      </c>
      <c r="I301" s="92"/>
      <c r="J301" s="13" t="str">
        <f t="shared" si="23"/>
        <v/>
      </c>
      <c r="K301" s="38"/>
      <c r="L301" s="38"/>
      <c r="M301" s="14"/>
      <c r="N301" s="14"/>
      <c r="O301" s="103"/>
      <c r="P301" s="103"/>
      <c r="Q301" s="40"/>
      <c r="R301" s="40"/>
      <c r="S301" s="40"/>
      <c r="U301" s="107"/>
    </row>
    <row r="302" spans="1:21" x14ac:dyDescent="0.2">
      <c r="A302" s="22"/>
      <c r="B302" s="22"/>
      <c r="C302" s="41"/>
      <c r="D302" s="42"/>
      <c r="E302" s="42"/>
      <c r="F302" s="44"/>
      <c r="G302" s="42"/>
      <c r="H302" s="15" t="str">
        <f t="shared" si="25"/>
        <v/>
      </c>
      <c r="I302" s="93"/>
      <c r="J302" s="11" t="str">
        <f t="shared" si="23"/>
        <v/>
      </c>
      <c r="K302" s="44"/>
      <c r="L302" s="44"/>
      <c r="M302" s="42"/>
      <c r="N302" s="42"/>
      <c r="O302" s="104"/>
      <c r="P302" s="104"/>
      <c r="Q302" s="43"/>
      <c r="R302" s="43"/>
      <c r="S302" s="43"/>
      <c r="U302" s="107"/>
    </row>
    <row r="303" spans="1:21" s="69" customFormat="1" x14ac:dyDescent="0.2">
      <c r="A303" s="70" t="s">
        <v>37</v>
      </c>
      <c r="B303" s="76" t="s">
        <v>407</v>
      </c>
      <c r="C303" s="78">
        <v>43157</v>
      </c>
      <c r="D303" s="79" t="s">
        <v>51</v>
      </c>
      <c r="E303" s="79" t="s">
        <v>409</v>
      </c>
      <c r="F303" s="80">
        <v>550000</v>
      </c>
      <c r="G303" s="79">
        <v>112.41</v>
      </c>
      <c r="H303" s="74">
        <f t="shared" si="25"/>
        <v>4892.8031313940046</v>
      </c>
      <c r="I303" s="91">
        <v>6675.75</v>
      </c>
      <c r="J303" s="63">
        <f t="shared" si="23"/>
        <v>59.387510008006409</v>
      </c>
      <c r="K303" s="111">
        <v>3309</v>
      </c>
      <c r="L303" s="111">
        <v>25266</v>
      </c>
      <c r="M303" s="79" t="s">
        <v>52</v>
      </c>
      <c r="N303" s="79"/>
      <c r="O303" s="102">
        <v>69.2</v>
      </c>
      <c r="P303" s="102">
        <v>43.21</v>
      </c>
      <c r="Q303" s="109" t="s">
        <v>410</v>
      </c>
      <c r="R303" s="68" t="s">
        <v>411</v>
      </c>
      <c r="S303" s="68" t="s">
        <v>412</v>
      </c>
      <c r="U303" s="108"/>
    </row>
    <row r="304" spans="1:21" s="69" customFormat="1" x14ac:dyDescent="0.2">
      <c r="A304" s="70"/>
      <c r="B304" s="76" t="s">
        <v>408</v>
      </c>
      <c r="C304" s="78"/>
      <c r="D304" s="79"/>
      <c r="E304" s="79"/>
      <c r="F304" s="80"/>
      <c r="G304" s="79"/>
      <c r="H304" s="74" t="str">
        <f t="shared" si="25"/>
        <v/>
      </c>
      <c r="I304" s="91"/>
      <c r="J304" s="63" t="str">
        <f t="shared" si="23"/>
        <v/>
      </c>
      <c r="K304" s="80"/>
      <c r="L304" s="80"/>
      <c r="M304" s="79"/>
      <c r="N304" s="79"/>
      <c r="O304" s="102"/>
      <c r="P304" s="102"/>
      <c r="Q304" s="68" t="s">
        <v>413</v>
      </c>
      <c r="R304" s="68" t="s">
        <v>414</v>
      </c>
      <c r="S304" s="68" t="s">
        <v>415</v>
      </c>
      <c r="U304" s="108"/>
    </row>
    <row r="305" spans="1:21" s="69" customFormat="1" x14ac:dyDescent="0.2">
      <c r="A305" s="70"/>
      <c r="B305" s="76"/>
      <c r="C305" s="78"/>
      <c r="D305" s="79"/>
      <c r="E305" s="79"/>
      <c r="F305" s="80"/>
      <c r="G305" s="79"/>
      <c r="H305" s="74" t="str">
        <f t="shared" si="25"/>
        <v/>
      </c>
      <c r="I305" s="91"/>
      <c r="J305" s="63" t="str">
        <f t="shared" si="23"/>
        <v/>
      </c>
      <c r="K305" s="80"/>
      <c r="L305" s="80"/>
      <c r="M305" s="79"/>
      <c r="N305" s="79"/>
      <c r="O305" s="102"/>
      <c r="P305" s="102"/>
      <c r="Q305" s="68"/>
      <c r="R305" s="68"/>
      <c r="S305" s="68"/>
      <c r="U305" s="108"/>
    </row>
    <row r="306" spans="1:21" s="69" customFormat="1" x14ac:dyDescent="0.2">
      <c r="A306" s="70"/>
      <c r="B306" s="76" t="s">
        <v>416</v>
      </c>
      <c r="C306" s="78">
        <v>43171</v>
      </c>
      <c r="D306" s="79" t="s">
        <v>51</v>
      </c>
      <c r="E306" s="79" t="s">
        <v>418</v>
      </c>
      <c r="F306" s="80">
        <v>582480</v>
      </c>
      <c r="G306" s="79">
        <v>72.489999999999995</v>
      </c>
      <c r="H306" s="74">
        <f t="shared" si="25"/>
        <v>8035.3152158918474</v>
      </c>
      <c r="I306" s="91">
        <v>4160.07</v>
      </c>
      <c r="J306" s="63">
        <f t="shared" si="23"/>
        <v>57.388191474686167</v>
      </c>
      <c r="K306" s="80">
        <v>0</v>
      </c>
      <c r="L306" s="80">
        <v>0</v>
      </c>
      <c r="M306" s="79" t="s">
        <v>57</v>
      </c>
      <c r="N306" s="79"/>
      <c r="O306" s="102">
        <v>70.849999999999994</v>
      </c>
      <c r="P306" s="102">
        <v>1.64</v>
      </c>
      <c r="Q306" s="68" t="s">
        <v>419</v>
      </c>
      <c r="R306" s="68" t="s">
        <v>420</v>
      </c>
      <c r="S306" s="68"/>
      <c r="U306" s="108"/>
    </row>
    <row r="307" spans="1:21" s="69" customFormat="1" x14ac:dyDescent="0.2">
      <c r="A307" s="70"/>
      <c r="B307" s="76" t="s">
        <v>417</v>
      </c>
      <c r="C307" s="78"/>
      <c r="D307" s="79"/>
      <c r="E307" s="79"/>
      <c r="F307" s="80"/>
      <c r="G307" s="79"/>
      <c r="H307" s="64" t="str">
        <f t="shared" si="25"/>
        <v/>
      </c>
      <c r="I307" s="91"/>
      <c r="J307" s="81" t="str">
        <f t="shared" si="23"/>
        <v/>
      </c>
      <c r="K307" s="80"/>
      <c r="L307" s="80"/>
      <c r="M307" s="79"/>
      <c r="N307" s="79"/>
      <c r="O307" s="102"/>
      <c r="P307" s="102"/>
      <c r="Q307" s="68"/>
      <c r="R307" s="68"/>
      <c r="S307" s="68"/>
      <c r="U307" s="108"/>
    </row>
    <row r="308" spans="1:21" s="69" customFormat="1" x14ac:dyDescent="0.2">
      <c r="A308" s="70"/>
      <c r="B308" s="76"/>
      <c r="C308" s="78"/>
      <c r="D308" s="79"/>
      <c r="E308" s="79"/>
      <c r="F308" s="80"/>
      <c r="G308" s="79"/>
      <c r="H308" s="64" t="str">
        <f t="shared" si="25"/>
        <v/>
      </c>
      <c r="I308" s="91"/>
      <c r="J308" s="81" t="str">
        <f t="shared" si="23"/>
        <v/>
      </c>
      <c r="K308" s="80"/>
      <c r="L308" s="80"/>
      <c r="M308" s="79"/>
      <c r="N308" s="79"/>
      <c r="O308" s="102"/>
      <c r="P308" s="102"/>
      <c r="Q308" s="68"/>
      <c r="R308" s="68"/>
      <c r="S308" s="68"/>
      <c r="U308" s="108"/>
    </row>
    <row r="309" spans="1:21" x14ac:dyDescent="0.2">
      <c r="C309" s="45"/>
    </row>
    <row r="310" spans="1:21" x14ac:dyDescent="0.2">
      <c r="C310" s="45"/>
    </row>
    <row r="311" spans="1:21" x14ac:dyDescent="0.2">
      <c r="C311" s="45"/>
    </row>
    <row r="312" spans="1:21" x14ac:dyDescent="0.2">
      <c r="C312" s="45"/>
    </row>
    <row r="313" spans="1:21" x14ac:dyDescent="0.2">
      <c r="C313" s="45"/>
    </row>
    <row r="314" spans="1:21" x14ac:dyDescent="0.2">
      <c r="C314" s="45"/>
    </row>
    <row r="315" spans="1:21" x14ac:dyDescent="0.2">
      <c r="C315" s="45"/>
    </row>
    <row r="420" ht="11.25" customHeight="1" x14ac:dyDescent="0.2"/>
    <row r="473" ht="11.25" customHeight="1" x14ac:dyDescent="0.2"/>
  </sheetData>
  <phoneticPr fontId="0" type="noConversion"/>
  <pageMargins left="0.25" right="0.25" top="0.25" bottom="0.25" header="0.5" footer="0.5"/>
  <pageSetup paperSize="5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D12" sqref="D12"/>
    </sheetView>
  </sheetViews>
  <sheetFormatPr defaultRowHeight="12.75" x14ac:dyDescent="0.2"/>
  <cols>
    <col min="2" max="2" width="10.42578125" bestFit="1" customWidth="1"/>
    <col min="3" max="3" width="9" bestFit="1" customWidth="1"/>
    <col min="4" max="4" width="10.28515625" bestFit="1" customWidth="1"/>
  </cols>
  <sheetData>
    <row r="1" spans="2:6" x14ac:dyDescent="0.2">
      <c r="B1" s="65" t="s">
        <v>46</v>
      </c>
      <c r="C1" s="65" t="s">
        <v>49</v>
      </c>
      <c r="D1" s="65" t="s">
        <v>47</v>
      </c>
      <c r="E1" s="65" t="s">
        <v>8</v>
      </c>
    </row>
    <row r="2" spans="2:6" x14ac:dyDescent="0.2">
      <c r="B2">
        <v>16.39</v>
      </c>
      <c r="D2">
        <v>16.39</v>
      </c>
      <c r="E2">
        <v>120.57</v>
      </c>
      <c r="F2" s="65" t="s">
        <v>575</v>
      </c>
    </row>
    <row r="3" spans="2:6" x14ac:dyDescent="0.2">
      <c r="B3">
        <v>1.1100000000000001</v>
      </c>
      <c r="C3">
        <v>0.37</v>
      </c>
      <c r="D3">
        <v>0.74</v>
      </c>
      <c r="E3">
        <v>12</v>
      </c>
    </row>
    <row r="4" spans="2:6" x14ac:dyDescent="0.2">
      <c r="B4">
        <v>4.5599999999999996</v>
      </c>
      <c r="D4">
        <v>4.5599999999999996</v>
      </c>
      <c r="E4">
        <v>226.2</v>
      </c>
    </row>
    <row r="5" spans="2:6" x14ac:dyDescent="0.2">
      <c r="B5">
        <v>2.58</v>
      </c>
      <c r="D5">
        <v>2.58</v>
      </c>
      <c r="E5">
        <v>80.849999999999994</v>
      </c>
      <c r="F5" s="65" t="s">
        <v>575</v>
      </c>
    </row>
    <row r="6" spans="2:6" x14ac:dyDescent="0.2">
      <c r="B6">
        <v>0.75</v>
      </c>
      <c r="D6">
        <v>0.75</v>
      </c>
      <c r="E6">
        <v>3.75</v>
      </c>
    </row>
    <row r="7" spans="2:6" x14ac:dyDescent="0.2">
      <c r="B7">
        <v>0.44</v>
      </c>
      <c r="C7">
        <v>0.25</v>
      </c>
      <c r="D7">
        <v>0.19</v>
      </c>
      <c r="E7">
        <v>2.97</v>
      </c>
    </row>
    <row r="8" spans="2:6" x14ac:dyDescent="0.2">
      <c r="B8">
        <v>0.05</v>
      </c>
      <c r="D8">
        <v>0.05</v>
      </c>
      <c r="E8">
        <v>0.25</v>
      </c>
      <c r="F8" s="65" t="s">
        <v>575</v>
      </c>
    </row>
    <row r="9" spans="2:6" x14ac:dyDescent="0.2">
      <c r="B9">
        <v>18.489999999999998</v>
      </c>
      <c r="D9">
        <v>18.489999999999998</v>
      </c>
      <c r="E9">
        <v>101.48</v>
      </c>
      <c r="F9" s="65" t="s">
        <v>575</v>
      </c>
    </row>
    <row r="10" spans="2:6" x14ac:dyDescent="0.2">
      <c r="B10">
        <v>3.45</v>
      </c>
      <c r="C10">
        <v>0.26</v>
      </c>
      <c r="D10">
        <v>3.19</v>
      </c>
      <c r="E10">
        <v>33.590000000000003</v>
      </c>
    </row>
    <row r="11" spans="2:6" x14ac:dyDescent="0.2">
      <c r="B11">
        <v>5.93</v>
      </c>
      <c r="C11">
        <v>3.21</v>
      </c>
      <c r="D11">
        <v>2.72</v>
      </c>
      <c r="E11">
        <v>240.25</v>
      </c>
    </row>
    <row r="12" spans="2:6" x14ac:dyDescent="0.2">
      <c r="B12">
        <v>5.28</v>
      </c>
      <c r="D12">
        <v>5.28</v>
      </c>
      <c r="E12">
        <v>26.85</v>
      </c>
      <c r="F12" s="65" t="s">
        <v>575</v>
      </c>
    </row>
    <row r="13" spans="2:6" x14ac:dyDescent="0.2">
      <c r="B13">
        <v>10.119999999999999</v>
      </c>
      <c r="C13">
        <v>1.92</v>
      </c>
      <c r="D13">
        <v>8.1999999999999993</v>
      </c>
      <c r="E13">
        <v>495.2</v>
      </c>
    </row>
    <row r="14" spans="2:6" x14ac:dyDescent="0.2">
      <c r="B14">
        <v>5.88</v>
      </c>
      <c r="D14">
        <v>5.88</v>
      </c>
      <c r="E14">
        <v>60.9</v>
      </c>
      <c r="F14" s="65" t="s">
        <v>575</v>
      </c>
    </row>
    <row r="16" spans="2:6" x14ac:dyDescent="0.2">
      <c r="B16">
        <f>SUM(B2:B15)</f>
        <v>75.03</v>
      </c>
      <c r="C16">
        <f>SUM(C2:C15)</f>
        <v>6.01</v>
      </c>
      <c r="D16">
        <f>SUM(D2:D15)</f>
        <v>69.02</v>
      </c>
      <c r="E16">
        <f>SUM(E2:E15)</f>
        <v>1404.8600000000001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18 AG SALES</vt:lpstr>
      <vt:lpstr>Sheet1</vt:lpstr>
      <vt:lpstr>'ALL 18 AG SALES'!Print_Titles</vt:lpstr>
    </vt:vector>
  </TitlesOfParts>
  <Company>Clayton County Assessor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Assessor3</dc:creator>
  <cp:lastModifiedBy>Tammy Klingman</cp:lastModifiedBy>
  <cp:lastPrinted>2020-01-22T15:14:36Z</cp:lastPrinted>
  <dcterms:created xsi:type="dcterms:W3CDTF">2005-08-08T17:07:55Z</dcterms:created>
  <dcterms:modified xsi:type="dcterms:W3CDTF">2020-01-30T16:25:52Z</dcterms:modified>
</cp:coreProperties>
</file>